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45" yWindow="300" windowWidth="13230" windowHeight="12315" activeTab="0"/>
  </bookViews>
  <sheets>
    <sheet name="8-1" sheetId="1" r:id="rId1"/>
    <sheet name="8-2" sheetId="2" r:id="rId2"/>
    <sheet name="8-3" sheetId="3" r:id="rId3"/>
    <sheet name="8-4" sheetId="4" r:id="rId4"/>
    <sheet name="8-5" sheetId="5" r:id="rId5"/>
    <sheet name="8-6" sheetId="6" r:id="rId6"/>
    <sheet name="8-7" sheetId="7" r:id="rId7"/>
    <sheet name="8-8" sheetId="8" r:id="rId8"/>
  </sheets>
  <definedNames>
    <definedName name="_xlnm.Print_Area" localSheetId="0">'8-1'!$A$1:$M$54</definedName>
    <definedName name="_xlnm.Print_Area" localSheetId="1">'8-2'!$A$1:$Y$57</definedName>
    <definedName name="_xlnm.Print_Area" localSheetId="2">'8-3'!$A$1:$W$56</definedName>
    <definedName name="_xlnm.Print_Area" localSheetId="3">'8-4'!$A$1:$AA$54</definedName>
    <definedName name="_xlnm.Print_Area" localSheetId="4">'8-5'!$A$1:$AA$54</definedName>
    <definedName name="_xlnm.Print_Area" localSheetId="5">'8-6'!$A$1:$AK$56</definedName>
    <definedName name="_xlnm.Print_Area" localSheetId="6">'8-7'!$A$1:$AA$55</definedName>
    <definedName name="_xlnm.Print_Area" localSheetId="7">'8-8'!$A$1:$U$55</definedName>
  </definedNames>
  <calcPr fullCalcOnLoad="1"/>
</workbook>
</file>

<file path=xl/sharedStrings.xml><?xml version="1.0" encoding="utf-8"?>
<sst xmlns="http://schemas.openxmlformats.org/spreadsheetml/2006/main" count="1121" uniqueCount="230">
  <si>
    <t>１表（８－１）</t>
  </si>
  <si>
    <t>都道府県</t>
  </si>
  <si>
    <t>順位</t>
  </si>
  <si>
    <t>人口千対</t>
  </si>
  <si>
    <t>第１表　都道府県別諸指標にみる大分県の位置</t>
  </si>
  <si>
    <t>合計特殊</t>
  </si>
  <si>
    <t>(再)乳児死亡率</t>
  </si>
  <si>
    <t>(再)新生児死亡率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</si>
  <si>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</si>
  <si>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</si>
  <si>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</si>
  <si>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</si>
  <si>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</si>
  <si>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</si>
  <si>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</si>
  <si>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</si>
  <si>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</si>
  <si>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</si>
  <si>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</si>
  <si>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</si>
  <si>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</si>
  <si>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</si>
  <si>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</si>
  <si>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</si>
  <si>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</si>
  <si>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</si>
  <si>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</si>
  <si>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</si>
  <si>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</si>
  <si>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</si>
  <si>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</si>
  <si>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</si>
  <si>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</si>
  <si>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</si>
  <si>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</si>
  <si>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</si>
  <si>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</si>
  <si>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</si>
  <si>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</si>
  <si>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</si>
  <si>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</si>
  <si>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</si>
  <si>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</si>
  <si>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</si>
  <si>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</si>
  <si>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</si>
  <si>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</si>
  <si>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</si>
  <si>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</si>
  <si>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</si>
  <si>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</si>
  <si>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</si>
  <si>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</si>
  <si>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</si>
  <si>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</si>
  <si>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指　　標</t>
  </si>
  <si>
    <t>１表（８－２）</t>
  </si>
  <si>
    <t>出産千対</t>
  </si>
  <si>
    <t>自然死産率</t>
  </si>
  <si>
    <t>人工死産率</t>
  </si>
  <si>
    <t>出 生 率</t>
  </si>
  <si>
    <t>人工妊娠中絶率</t>
  </si>
  <si>
    <t>15～49歳女
子人口千対</t>
  </si>
  <si>
    <t>周産期死亡率</t>
  </si>
  <si>
    <t>早期新生児
死　亡　率</t>
  </si>
  <si>
    <t>出生千対</t>
  </si>
  <si>
    <t>婚姻率</t>
  </si>
  <si>
    <t>平均初婚年齢</t>
  </si>
  <si>
    <t>夫</t>
  </si>
  <si>
    <t>妻</t>
  </si>
  <si>
    <t>歳</t>
  </si>
  <si>
    <t>全</t>
  </si>
  <si>
    <t>北</t>
  </si>
  <si>
    <t>青</t>
  </si>
  <si>
    <t>岩</t>
  </si>
  <si>
    <t>宮</t>
  </si>
  <si>
    <t>秋</t>
  </si>
  <si>
    <t>山</t>
  </si>
  <si>
    <t>福</t>
  </si>
  <si>
    <t>茨</t>
  </si>
  <si>
    <t>栃</t>
  </si>
  <si>
    <t>群</t>
  </si>
  <si>
    <t>埼</t>
  </si>
  <si>
    <t>千</t>
  </si>
  <si>
    <t>東</t>
  </si>
  <si>
    <t>神</t>
  </si>
  <si>
    <t>新</t>
  </si>
  <si>
    <t>富</t>
  </si>
  <si>
    <t>石</t>
  </si>
  <si>
    <t>長</t>
  </si>
  <si>
    <t>岐</t>
  </si>
  <si>
    <t>静</t>
  </si>
  <si>
    <t>愛</t>
  </si>
  <si>
    <t>三</t>
  </si>
  <si>
    <t>滋</t>
  </si>
  <si>
    <t>京</t>
  </si>
  <si>
    <t>大</t>
  </si>
  <si>
    <t>兵</t>
  </si>
  <si>
    <t>奈</t>
  </si>
  <si>
    <t>和</t>
  </si>
  <si>
    <t>鳥</t>
  </si>
  <si>
    <t>島</t>
  </si>
  <si>
    <t>岡</t>
  </si>
  <si>
    <t>広</t>
  </si>
  <si>
    <t>徳</t>
  </si>
  <si>
    <t>香</t>
  </si>
  <si>
    <t>高</t>
  </si>
  <si>
    <t>佐</t>
  </si>
  <si>
    <t>熊</t>
  </si>
  <si>
    <t>鹿</t>
  </si>
  <si>
    <t>沖</t>
  </si>
  <si>
    <t>離婚率</t>
  </si>
  <si>
    <t>人口千対</t>
  </si>
  <si>
    <t>注）</t>
  </si>
  <si>
    <t>１表（８－３）</t>
  </si>
  <si>
    <t>悪性新生物
死　亡　率</t>
  </si>
  <si>
    <t>人口10万対</t>
  </si>
  <si>
    <t>（再）胃の悪性
　　　新 生 物</t>
  </si>
  <si>
    <t>（再）肝及び肝内胆
　　　管悪性新生物</t>
  </si>
  <si>
    <t>（再）膵の悪性
　　　新 生 物</t>
  </si>
  <si>
    <t>（再）気管・気管
　　　支及び肺の
　　　悪性新生物</t>
  </si>
  <si>
    <t>（再）乳房の悪性
      新  生  物</t>
  </si>
  <si>
    <t>（再）子宮の悪性
　　　新　生　物</t>
  </si>
  <si>
    <t>脳血管疾患
死　亡　率</t>
  </si>
  <si>
    <t>注：</t>
  </si>
  <si>
    <t>１表（８－４）</t>
  </si>
  <si>
    <t>心疾患死亡率</t>
  </si>
  <si>
    <t>結核死亡率</t>
  </si>
  <si>
    <t>糖尿病死亡率</t>
  </si>
  <si>
    <t>肺炎死亡率</t>
  </si>
  <si>
    <t>慢性閉塞性
肺疾患死亡率</t>
  </si>
  <si>
    <t>腎不全死亡率</t>
  </si>
  <si>
    <t>老衰死亡率</t>
  </si>
  <si>
    <t>不慮の事故
死 亡 率</t>
  </si>
  <si>
    <t>（再）交通事故
　　  死 亡 率</t>
  </si>
  <si>
    <t>自殺死亡率</t>
  </si>
  <si>
    <t>１表（８－５）</t>
  </si>
  <si>
    <t>病　院　数</t>
  </si>
  <si>
    <t>(再)一般病院数</t>
  </si>
  <si>
    <t>一般診療所数</t>
  </si>
  <si>
    <t>歯科診療所数</t>
  </si>
  <si>
    <t>病院病床数</t>
  </si>
  <si>
    <t>（再）精神病床数</t>
  </si>
  <si>
    <t>(再)結核病床数</t>
  </si>
  <si>
    <t>一般診療所
病　床　数</t>
  </si>
  <si>
    <t>病院の１日平均
在 院 患 者 数</t>
  </si>
  <si>
    <t>肝疾患死亡率</t>
  </si>
  <si>
    <t>１表（８－６）</t>
  </si>
  <si>
    <t>薬局数</t>
  </si>
  <si>
    <t>（再）精神病床</t>
  </si>
  <si>
    <t>許可病床
100対</t>
  </si>
  <si>
    <t>１表（８－７）</t>
  </si>
  <si>
    <t>（再）薬局・医療
　施設の従事者数</t>
  </si>
  <si>
    <t>１表（８－８）</t>
  </si>
  <si>
    <t>食中毒り患率</t>
  </si>
  <si>
    <t>平均寿命</t>
  </si>
  <si>
    <t>男</t>
  </si>
  <si>
    <t>女</t>
  </si>
  <si>
    <t>源泉総数</t>
  </si>
  <si>
    <t>ゆう出量</t>
  </si>
  <si>
    <t>源泉数</t>
  </si>
  <si>
    <t>結核登録率及び結核り患率は非定型抗酸菌症を除いたものである｡</t>
  </si>
  <si>
    <t>％</t>
  </si>
  <si>
    <t>注）</t>
  </si>
  <si>
    <t>死　亡　率</t>
  </si>
  <si>
    <t>出　生　率</t>
  </si>
  <si>
    <t>死　産　率</t>
  </si>
  <si>
    <t>高血圧性疾
患死亡率</t>
  </si>
  <si>
    <t xml:space="preserve">                      第１表　都道府県別諸指</t>
  </si>
  <si>
    <t xml:space="preserve">         　          　   第１表　都道府県別諸指</t>
  </si>
  <si>
    <t>（再）大　腸　の
　　　悪性新生物</t>
  </si>
  <si>
    <t>（再）胆のう及びそ
　　　の他の胆道の
　　　悪性新生物</t>
  </si>
  <si>
    <t>Ｌ／ｍ</t>
  </si>
  <si>
    <t>人口の自然
増　加　率</t>
  </si>
  <si>
    <t>愛媛</t>
  </si>
  <si>
    <t>妊娠満22週
以後の死産率</t>
  </si>
  <si>
    <t>「（再）子宮の悪性新生物」の死亡率は女子人口10万対の率である。</t>
  </si>
  <si>
    <t>全国には住所が外国・不詳を含む。</t>
  </si>
  <si>
    <t>その他の一般病院</t>
  </si>
  <si>
    <t>総　　数</t>
  </si>
  <si>
    <t>第１表　都道府県別諸指　</t>
  </si>
  <si>
    <t>(再)療養病床</t>
  </si>
  <si>
    <t>(再)一般病床</t>
  </si>
  <si>
    <t>病　　　床　　　利　　　用　　　率</t>
  </si>
  <si>
    <t>病　院
(総数)</t>
  </si>
  <si>
    <t>病　床　利　用　率</t>
  </si>
  <si>
    <t>一　般　病　院</t>
  </si>
  <si>
    <t>一　　般　　病　　院</t>
  </si>
  <si>
    <t>療養病床及び
一般病床のみ
の病院</t>
  </si>
  <si>
    <t>（再）感染症
　　　病　床</t>
  </si>
  <si>
    <t>(再)結核病床</t>
  </si>
  <si>
    <t xml:space="preserve"> 標にみる大分県の位置</t>
  </si>
  <si>
    <t xml:space="preserve"> 標にみる大分県の位置</t>
  </si>
  <si>
    <t>　標にみる大分県の位置</t>
  </si>
  <si>
    <t xml:space="preserve"> 標にみる大分県の位置</t>
  </si>
  <si>
    <t xml:space="preserve">       　           　　    第１表　都道府県別諸指</t>
  </si>
  <si>
    <t xml:space="preserve">          　              第１表　都道府県別諸指</t>
  </si>
  <si>
    <t>　　　第１表　都道府県別諸指</t>
  </si>
  <si>
    <t>結核登録率、結核有病率及び結核り患率は非定型抗酸菌症を除いたものである｡</t>
  </si>
  <si>
    <t>（再）精神科病院数</t>
  </si>
  <si>
    <t>精神科病院</t>
  </si>
  <si>
    <t>結核療養所</t>
  </si>
  <si>
    <t>(再)医療施設
  従事医師数</t>
  </si>
  <si>
    <t>(再)医療施設
　　従事歯科
　　医師数　</t>
  </si>
  <si>
    <t>－</t>
  </si>
  <si>
    <t>平成22年</t>
  </si>
  <si>
    <t>水道普及率
（平成25年3月31日）</t>
  </si>
  <si>
    <t>・</t>
  </si>
  <si>
    <t>-</t>
  </si>
  <si>
    <t>結核り患率</t>
  </si>
  <si>
    <t>平成25年</t>
  </si>
  <si>
    <t>年末結核登録率
（平成25年12月31日）</t>
  </si>
  <si>
    <t>年末結核有病率
（平成25年12月31日）</t>
  </si>
  <si>
    <t>温泉（平成26年3月）</t>
  </si>
  <si>
    <r>
      <t>病院の1日平均
外</t>
    </r>
    <r>
      <rPr>
        <sz val="6"/>
        <color indexed="8"/>
        <rFont val="ＭＳ 明朝"/>
        <family val="1"/>
      </rPr>
      <t xml:space="preserve"> </t>
    </r>
    <r>
      <rPr>
        <sz val="9"/>
        <color indexed="8"/>
        <rFont val="ＭＳ 明朝"/>
        <family val="1"/>
      </rPr>
      <t>来</t>
    </r>
    <r>
      <rPr>
        <sz val="6"/>
        <color indexed="8"/>
        <rFont val="ＭＳ 明朝"/>
        <family val="1"/>
      </rPr>
      <t xml:space="preserve"> </t>
    </r>
    <r>
      <rPr>
        <sz val="9"/>
        <color indexed="8"/>
        <rFont val="ＭＳ 明朝"/>
        <family val="1"/>
      </rPr>
      <t>患</t>
    </r>
    <r>
      <rPr>
        <sz val="6"/>
        <color indexed="8"/>
        <rFont val="ＭＳ 明朝"/>
        <family val="1"/>
      </rPr>
      <t xml:space="preserve"> </t>
    </r>
    <r>
      <rPr>
        <sz val="9"/>
        <color indexed="8"/>
        <rFont val="ＭＳ 明朝"/>
        <family val="1"/>
      </rPr>
      <t>者</t>
    </r>
    <r>
      <rPr>
        <sz val="6"/>
        <color indexed="8"/>
        <rFont val="ＭＳ 明朝"/>
        <family val="1"/>
      </rPr>
      <t xml:space="preserve"> </t>
    </r>
    <r>
      <rPr>
        <sz val="9"/>
        <color indexed="8"/>
        <rFont val="ＭＳ 明朝"/>
        <family val="1"/>
      </rPr>
      <t>数</t>
    </r>
  </si>
  <si>
    <t>就業柔道
整復師数
(平成24年)</t>
  </si>
  <si>
    <t>就業きゅう師数
(平成24年)</t>
  </si>
  <si>
    <t>就業はり師数
(平成24年)</t>
  </si>
  <si>
    <t>就業あん摩
マッサージ
指圧士数
(平成24年)</t>
  </si>
  <si>
    <t>就業歯科
技工士数
(平成24年)</t>
  </si>
  <si>
    <t>就業歯科
衛生士数
(平成24年)</t>
  </si>
  <si>
    <t>就業准看護師数
(平成24年)</t>
  </si>
  <si>
    <t>就業看護師数
(平成24年)</t>
  </si>
  <si>
    <t>就業助産師数
(平成24年)</t>
  </si>
  <si>
    <t>就業保健師数
(平成24年)</t>
  </si>
  <si>
    <t>薬剤師数
(平成24年)</t>
  </si>
  <si>
    <t>医師数
(平成24年)</t>
  </si>
  <si>
    <t>歯科医師数
(平成24年)</t>
  </si>
  <si>
    <t>死産率、自然死産率、人工死産率は出産（出生＋死産）千対。</t>
  </si>
  <si>
    <t>周産期死亡率、妊娠22週以後の死産率は出産（出生＋妊娠満22週以後の死産）千対。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</si>
</sst>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_);[Red]\(0.0\)"/>
    <numFmt numFmtId="178" formatCode="0;&quot;△ &quot;0"/>
    <numFmt numFmtId="179" formatCode="0.0;&quot;△ &quot;0.0"/>
    <numFmt numFmtId="180" formatCode="0.0_ "/>
    <numFmt numFmtId="181" formatCode="0.0;&quot;△ &quot;0.0\ "/>
    <numFmt numFmtId="182" formatCode="0.00_);[Red]\(0.00\)"/>
    <numFmt numFmtId="183" formatCode="General\ "/>
    <numFmt numFmtId="184" formatCode="General\ \ "/>
    <numFmt numFmtId="185" formatCode="&quot;-&quot;\ \ "/>
    <numFmt numFmtId="186" formatCode="0.00_);[Red]\(0.00\)\ "/>
    <numFmt numFmtId="187" formatCode="0.0"/>
    <numFmt numFmtId="188" formatCode="#&quot; &quot;##0.00"/>
    <numFmt numFmtId="189" formatCode="#&quot; &quot;##0.0"/>
    <numFmt numFmtId="190" formatCode="0.00;&quot;△ &quot;0.00"/>
    <numFmt numFmtId="191" formatCode="0.0;&quot;△&quot;0.0"/>
    <numFmt numFmtId="192" formatCode="0.00;&quot;△&quot;0.00"/>
    <numFmt numFmtId="193" formatCode="0\ ;&quot;△&quot;0.0"/>
    <numFmt numFmtId="194" formatCode="#&quot; &quot;###&quot; &quot;##0"/>
    <numFmt numFmtId="195" formatCode="#\ ##0;&quot;△&quot;#\ ##0;&quot;-&quot;;@"/>
    <numFmt numFmtId="196" formatCode="#\ ##0.0;&quot;△&quot;#\ ##0.0;&quot;-&quot;;@"/>
    <numFmt numFmtId="197" formatCode="#\ ##0.00;&quot;△&quot;#\ ##0.00;&quot;-&quot;;@"/>
    <numFmt numFmtId="198" formatCode="#\ ###\ ##0;&quot;△&quot;#\ ###\ ##0;&quot;-&quot;;@"/>
    <numFmt numFmtId="199" formatCode="##\ ##0.0;&quot;△&quot;##\ ##0.0;&quot;-&quot;;@"/>
    <numFmt numFmtId="200" formatCode="###\ ##0.0;&quot;△&quot;###\ ##0.0;&quot;-&quot;;@"/>
    <numFmt numFmtId="201" formatCode="####\ ##0.0;&quot;△&quot;####\ ##0.0;&quot;-&quot;;@"/>
    <numFmt numFmtId="202" formatCode="#####\ ##0.0;&quot;△&quot;#####\ ##0.0;&quot;-&quot;;@"/>
    <numFmt numFmtId="203" formatCode="0.00_ "/>
    <numFmt numFmtId="204" formatCode="#\ ##0.0;&quot;△&quot;#\ ##0.0;@"/>
    <numFmt numFmtId="205" formatCode="#,##0_);[Red]\(#,##0\)"/>
    <numFmt numFmtId="206" formatCode="#,##0.0"/>
    <numFmt numFmtId="207" formatCode="#,##0.00_);[Red]\(#,##0.00\)"/>
    <numFmt numFmtId="208" formatCode="&quot;¥&quot;#,##0_);[Red]\(&quot;¥&quot;#,##0\)"/>
    <numFmt numFmtId="209" formatCode="#,##0.0;[Red]\-#,##0.0"/>
    <numFmt numFmtId="210" formatCode="0_);[Red]\(0\)"/>
    <numFmt numFmtId="211" formatCode="0_ "/>
    <numFmt numFmtId="212" formatCode="#,##0_ "/>
    <numFmt numFmtId="213" formatCode="#,##0_ ;[Red]\-#,##0\ "/>
    <numFmt numFmtId="214" formatCode="##0.0\ ;&quot;△ &quot;##0.0\ "/>
    <numFmt numFmtId="215" formatCode="0.00\ "/>
    <numFmt numFmtId="216" formatCode="#,##0.0_ "/>
    <numFmt numFmtId="217" formatCode="0.0&quot; &quot;;&quot;△   &quot;0.0\ "/>
    <numFmt numFmtId="218" formatCode="#\ ##0.0\ "/>
    <numFmt numFmtId="219" formatCode="0.0\ "/>
    <numFmt numFmtId="220" formatCode="#\ ###.0&quot; &quot;"/>
    <numFmt numFmtId="221" formatCode="###\ ##0.0\ 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  <numFmt numFmtId="226" formatCode="0.0%"/>
    <numFmt numFmtId="227" formatCode="###\ ###\ "/>
    <numFmt numFmtId="228" formatCode="&quot;¥&quot;#,##0;[Red]&quot;¥&quot;&quot;¥&quot;\!\-#,##0"/>
    <numFmt numFmtId="229" formatCode="&quot;¥&quot;#,##0.00;[Red]&quot;¥&quot;&quot;¥&quot;\!\-#,##0.00"/>
    <numFmt numFmtId="230" formatCode="#,##0;&quot;△ &quot;#,##0"/>
    <numFmt numFmtId="231" formatCode="#,##0.0;&quot;△ &quot;#,##0.0"/>
    <numFmt numFmtId="232" formatCode="#,##0.00;&quot;△ &quot;#,##0.00"/>
    <numFmt numFmtId="233" formatCode="_ * #,##0_ ;_ * &quot;△&quot;#,##0_ ;_ * &quot;-&quot;_ ;_ @_ "/>
    <numFmt numFmtId="234" formatCode="#\ ###\ ##0\ "/>
    <numFmt numFmtId="235" formatCode="###\ ###\ ##0\ ;@"/>
    <numFmt numFmtId="236" formatCode="###\ ##0\ ;&quot;△&quot;\ ###\ ##0\ ;@"/>
    <numFmt numFmtId="237" formatCode="#\ ###\ ###\ "/>
    <numFmt numFmtId="238" formatCode="#,##0_);\(#,##0\)"/>
    <numFmt numFmtId="239" formatCode="#,##0.0_);\(#,##0.0\)"/>
  </numFmts>
  <fonts count="65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0.5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明朝"/>
      <family val="1"/>
    </font>
    <font>
      <sz val="9"/>
      <name val="ＭＳ Ｐ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6"/>
      <name val="ＭＳ Ｐゴシック"/>
      <family val="3"/>
    </font>
    <font>
      <sz val="10"/>
      <name val="ＭＳ 明朝"/>
      <family val="1"/>
    </font>
    <font>
      <sz val="9"/>
      <color indexed="10"/>
      <name val="ＭＳ 明朝"/>
      <family val="1"/>
    </font>
    <font>
      <b/>
      <sz val="9"/>
      <color indexed="10"/>
      <name val="ＭＳ 明朝"/>
      <family val="1"/>
    </font>
    <font>
      <sz val="8"/>
      <name val="ＭＳ 明朝"/>
      <family val="1"/>
    </font>
    <font>
      <b/>
      <sz val="9"/>
      <name val="ＭＳ Ｐ明朝"/>
      <family val="1"/>
    </font>
    <font>
      <sz val="9"/>
      <color indexed="8"/>
      <name val="ＭＳ 明朝"/>
      <family val="1"/>
    </font>
    <font>
      <sz val="6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b/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9"/>
      <color rgb="FFFF0000"/>
      <name val="ＭＳ 明朝"/>
      <family val="1"/>
    </font>
    <font>
      <b/>
      <sz val="9"/>
      <color rgb="FFFF0000"/>
      <name val="ＭＳ 明朝"/>
      <family val="1"/>
    </font>
    <font>
      <sz val="9"/>
      <color theme="1"/>
      <name val="ＭＳ 明朝"/>
      <family val="1"/>
    </font>
    <font>
      <b/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4" fillId="26" borderId="1" applyNumberFormat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0" fillId="30" borderId="4" applyNumberFormat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6" fillId="30" borderId="9" applyNumberFormat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8" fillId="31" borderId="4" applyNumberFormat="0" applyAlignment="0" applyProtection="0"/>
    <xf numFmtId="0" fontId="58" fillId="31" borderId="4" applyNumberFormat="0" applyAlignment="0" applyProtection="0"/>
    <xf numFmtId="0" fontId="41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3" fillId="0" borderId="0">
      <alignment vertical="center"/>
      <protection/>
    </xf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</cellStyleXfs>
  <cellXfs count="47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87" fontId="3" fillId="0" borderId="0" xfId="0" applyNumberFormat="1" applyFont="1" applyAlignment="1">
      <alignment vertical="center"/>
    </xf>
    <xf numFmtId="0" fontId="3" fillId="0" borderId="0" xfId="148" applyAlignment="1">
      <alignment horizontal="center" vertical="center"/>
      <protection/>
    </xf>
    <xf numFmtId="0" fontId="3" fillId="0" borderId="0" xfId="148" applyAlignment="1">
      <alignment vertical="center"/>
      <protection/>
    </xf>
    <xf numFmtId="0" fontId="3" fillId="0" borderId="10" xfId="148" applyBorder="1" applyAlignment="1">
      <alignment vertical="center"/>
      <protection/>
    </xf>
    <xf numFmtId="0" fontId="3" fillId="0" borderId="0" xfId="148" applyFont="1" applyAlignment="1">
      <alignment vertical="center"/>
      <protection/>
    </xf>
    <xf numFmtId="0" fontId="3" fillId="0" borderId="0" xfId="148" applyFont="1" applyAlignment="1">
      <alignment horizontal="center" vertical="center"/>
      <protection/>
    </xf>
    <xf numFmtId="58" fontId="5" fillId="0" borderId="10" xfId="148" applyNumberFormat="1" applyFont="1" applyBorder="1" applyAlignment="1">
      <alignment horizontal="right" vertical="center"/>
      <protection/>
    </xf>
    <xf numFmtId="0" fontId="3" fillId="0" borderId="0" xfId="148" applyBorder="1" applyAlignment="1">
      <alignment vertical="center"/>
      <protection/>
    </xf>
    <xf numFmtId="0" fontId="1" fillId="0" borderId="0" xfId="148" applyFont="1" applyAlignment="1">
      <alignment horizontal="left" vertical="center"/>
      <protection/>
    </xf>
    <xf numFmtId="0" fontId="7" fillId="0" borderId="11" xfId="148" applyFont="1" applyBorder="1" applyAlignment="1">
      <alignment horizontal="center" vertical="center"/>
      <protection/>
    </xf>
    <xf numFmtId="0" fontId="7" fillId="0" borderId="12" xfId="148" applyFont="1" applyBorder="1" applyAlignment="1">
      <alignment horizontal="center" vertical="center" textRotation="255"/>
      <protection/>
    </xf>
    <xf numFmtId="0" fontId="7" fillId="0" borderId="12" xfId="148" applyFont="1" applyBorder="1" applyAlignment="1">
      <alignment horizontal="center" vertical="center"/>
      <protection/>
    </xf>
    <xf numFmtId="0" fontId="9" fillId="0" borderId="0" xfId="148" applyFont="1" applyAlignment="1">
      <alignment horizontal="distributed" vertical="center"/>
      <protection/>
    </xf>
    <xf numFmtId="0" fontId="7" fillId="0" borderId="0" xfId="148" applyFont="1" applyAlignment="1">
      <alignment horizontal="distributed" vertical="center"/>
      <protection/>
    </xf>
    <xf numFmtId="0" fontId="7" fillId="0" borderId="13" xfId="148" applyFont="1" applyBorder="1" applyAlignment="1">
      <alignment horizontal="distributed" vertical="center"/>
      <protection/>
    </xf>
    <xf numFmtId="0" fontId="9" fillId="0" borderId="13" xfId="148" applyFont="1" applyBorder="1" applyAlignment="1">
      <alignment horizontal="distributed" vertical="center"/>
      <protection/>
    </xf>
    <xf numFmtId="0" fontId="3" fillId="0" borderId="0" xfId="148" applyFont="1" applyAlignment="1">
      <alignment horizontal="left" vertical="center"/>
      <protection/>
    </xf>
    <xf numFmtId="0" fontId="7" fillId="0" borderId="0" xfId="148" applyFont="1" applyBorder="1" applyAlignment="1">
      <alignment horizontal="center" vertical="center"/>
      <protection/>
    </xf>
    <xf numFmtId="0" fontId="3" fillId="0" borderId="0" xfId="148" applyFont="1" applyBorder="1" applyAlignment="1">
      <alignment vertical="center"/>
      <protection/>
    </xf>
    <xf numFmtId="0" fontId="7" fillId="0" borderId="14" xfId="148" applyFont="1" applyBorder="1" applyAlignment="1">
      <alignment horizontal="center" vertical="center" textRotation="255"/>
      <protection/>
    </xf>
    <xf numFmtId="58" fontId="3" fillId="0" borderId="10" xfId="148" applyNumberFormat="1" applyFont="1" applyBorder="1" applyAlignment="1">
      <alignment horizontal="right" vertical="center"/>
      <protection/>
    </xf>
    <xf numFmtId="0" fontId="11" fillId="0" borderId="0" xfId="148" applyFont="1" applyAlignment="1">
      <alignment horizontal="center" vertical="center"/>
      <protection/>
    </xf>
    <xf numFmtId="0" fontId="7" fillId="0" borderId="15" xfId="148" applyFont="1" applyBorder="1" applyAlignment="1">
      <alignment horizontal="distributed" vertical="center"/>
      <protection/>
    </xf>
    <xf numFmtId="0" fontId="7" fillId="0" borderId="11" xfId="148" applyFont="1" applyBorder="1" applyAlignment="1">
      <alignment horizontal="distributed" vertical="center"/>
      <protection/>
    </xf>
    <xf numFmtId="0" fontId="7" fillId="0" borderId="16" xfId="148" applyFont="1" applyBorder="1" applyAlignment="1">
      <alignment horizontal="center" vertical="center"/>
      <protection/>
    </xf>
    <xf numFmtId="0" fontId="12" fillId="0" borderId="0" xfId="148" applyFont="1" applyAlignment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148" applyFont="1" applyAlignment="1">
      <alignment horizontal="left" vertical="center"/>
      <protection/>
    </xf>
    <xf numFmtId="0" fontId="3" fillId="0" borderId="10" xfId="148" applyFont="1" applyBorder="1" applyAlignment="1">
      <alignment vertical="center"/>
      <protection/>
    </xf>
    <xf numFmtId="0" fontId="7" fillId="0" borderId="0" xfId="148" applyFont="1" applyAlignment="1">
      <alignment horizontal="distributed"/>
      <protection/>
    </xf>
    <xf numFmtId="0" fontId="7" fillId="0" borderId="13" xfId="148" applyFont="1" applyBorder="1" applyAlignment="1">
      <alignment horizontal="distributed"/>
      <protection/>
    </xf>
    <xf numFmtId="0" fontId="3" fillId="0" borderId="0" xfId="0" applyFont="1" applyAlignment="1">
      <alignment/>
    </xf>
    <xf numFmtId="196" fontId="7" fillId="0" borderId="0" xfId="148" applyNumberFormat="1" applyFont="1" applyFill="1" applyBorder="1" applyAlignment="1">
      <alignment horizontal="right"/>
      <protection/>
    </xf>
    <xf numFmtId="196" fontId="7" fillId="0" borderId="0" xfId="148" applyNumberFormat="1" applyFont="1" applyFill="1" applyBorder="1" applyAlignment="1">
      <alignment horizontal="right" vertical="center"/>
      <protection/>
    </xf>
    <xf numFmtId="196" fontId="9" fillId="0" borderId="0" xfId="148" applyNumberFormat="1" applyFont="1" applyFill="1" applyBorder="1" applyAlignment="1">
      <alignment horizontal="right" vertical="center"/>
      <protection/>
    </xf>
    <xf numFmtId="0" fontId="13" fillId="0" borderId="0" xfId="0" applyFont="1" applyFill="1" applyBorder="1" applyAlignment="1">
      <alignment horizontal="left" vertical="center"/>
    </xf>
    <xf numFmtId="0" fontId="3" fillId="0" borderId="0" xfId="148" applyFill="1" applyBorder="1" applyAlignment="1">
      <alignment vertical="center"/>
      <protection/>
    </xf>
    <xf numFmtId="0" fontId="7" fillId="0" borderId="0" xfId="148" applyFont="1" applyFill="1" applyBorder="1" applyAlignment="1">
      <alignment horizontal="center" vertical="center" wrapText="1"/>
      <protection/>
    </xf>
    <xf numFmtId="0" fontId="7" fillId="0" borderId="0" xfId="148" applyFont="1" applyFill="1" applyBorder="1" applyAlignment="1">
      <alignment horizontal="center" vertical="center"/>
      <protection/>
    </xf>
    <xf numFmtId="0" fontId="14" fillId="0" borderId="0" xfId="148" applyNumberFormat="1" applyFont="1" applyFill="1" applyAlignment="1">
      <alignment horizontal="left" vertical="center"/>
      <protection/>
    </xf>
    <xf numFmtId="0" fontId="3" fillId="0" borderId="0" xfId="148" applyNumberFormat="1" applyFill="1" applyAlignment="1">
      <alignment vertical="center"/>
      <protection/>
    </xf>
    <xf numFmtId="179" fontId="11" fillId="0" borderId="0" xfId="148" applyNumberFormat="1" applyFont="1" applyFill="1" applyAlignment="1">
      <alignment horizontal="center" vertical="center"/>
      <protection/>
    </xf>
    <xf numFmtId="0" fontId="11" fillId="0" borderId="0" xfId="148" applyNumberFormat="1" applyFont="1" applyFill="1" applyAlignment="1">
      <alignment horizontal="left" vertical="center"/>
      <protection/>
    </xf>
    <xf numFmtId="179" fontId="3" fillId="0" borderId="0" xfId="148" applyNumberFormat="1" applyFill="1" applyAlignment="1">
      <alignment vertical="center"/>
      <protection/>
    </xf>
    <xf numFmtId="0" fontId="11" fillId="0" borderId="0" xfId="148" applyNumberFormat="1" applyFont="1" applyFill="1" applyAlignment="1">
      <alignment horizontal="center" vertical="center"/>
      <protection/>
    </xf>
    <xf numFmtId="179" fontId="3" fillId="0" borderId="0" xfId="148" applyNumberFormat="1" applyFill="1" applyAlignment="1">
      <alignment horizontal="center" vertical="center"/>
      <protection/>
    </xf>
    <xf numFmtId="0" fontId="3" fillId="0" borderId="10" xfId="148" applyNumberFormat="1" applyFill="1" applyBorder="1" applyAlignment="1">
      <alignment vertical="center"/>
      <protection/>
    </xf>
    <xf numFmtId="179" fontId="3" fillId="0" borderId="10" xfId="148" applyNumberFormat="1" applyFill="1" applyBorder="1" applyAlignment="1">
      <alignment vertical="center"/>
      <protection/>
    </xf>
    <xf numFmtId="0" fontId="5" fillId="0" borderId="10" xfId="148" applyNumberFormat="1" applyFont="1" applyFill="1" applyBorder="1" applyAlignment="1">
      <alignment horizontal="right" vertical="center"/>
      <protection/>
    </xf>
    <xf numFmtId="179" fontId="5" fillId="0" borderId="10" xfId="148" applyNumberFormat="1" applyFont="1" applyFill="1" applyBorder="1" applyAlignment="1">
      <alignment horizontal="right" vertical="center"/>
      <protection/>
    </xf>
    <xf numFmtId="0" fontId="7" fillId="0" borderId="17" xfId="148" applyNumberFormat="1" applyFont="1" applyFill="1" applyBorder="1" applyAlignment="1">
      <alignment horizontal="center" vertical="center" wrapText="1"/>
      <protection/>
    </xf>
    <xf numFmtId="179" fontId="7" fillId="0" borderId="17" xfId="148" applyNumberFormat="1" applyFont="1" applyFill="1" applyBorder="1" applyAlignment="1">
      <alignment horizontal="center" vertical="center" wrapText="1"/>
      <protection/>
    </xf>
    <xf numFmtId="0" fontId="3" fillId="0" borderId="0" xfId="148" applyNumberFormat="1" applyFill="1" applyBorder="1" applyAlignment="1">
      <alignment vertical="center"/>
      <protection/>
    </xf>
    <xf numFmtId="0" fontId="7" fillId="0" borderId="12" xfId="148" applyNumberFormat="1" applyFont="1" applyFill="1" applyBorder="1" applyAlignment="1">
      <alignment horizontal="center" vertical="center" textRotation="255"/>
      <protection/>
    </xf>
    <xf numFmtId="179" fontId="7" fillId="0" borderId="12" xfId="148" applyNumberFormat="1" applyFont="1" applyFill="1" applyBorder="1" applyAlignment="1">
      <alignment horizontal="center" vertical="center"/>
      <protection/>
    </xf>
    <xf numFmtId="0" fontId="6" fillId="0" borderId="0" xfId="148" applyNumberFormat="1" applyFont="1" applyFill="1" applyAlignment="1">
      <alignment vertical="center"/>
      <protection/>
    </xf>
    <xf numFmtId="0" fontId="3" fillId="0" borderId="0" xfId="148" applyNumberFormat="1" applyFill="1" applyAlignment="1">
      <alignment/>
      <protection/>
    </xf>
    <xf numFmtId="0" fontId="14" fillId="0" borderId="0" xfId="148" applyFont="1" applyFill="1" applyAlignment="1">
      <alignment horizontal="left" vertical="center"/>
      <protection/>
    </xf>
    <xf numFmtId="0" fontId="11" fillId="0" borderId="0" xfId="148" applyFont="1" applyFill="1" applyAlignment="1">
      <alignment horizontal="center" vertical="center"/>
      <protection/>
    </xf>
    <xf numFmtId="0" fontId="12" fillId="0" borderId="0" xfId="148" applyFont="1" applyFill="1" applyAlignment="1">
      <alignment horizontal="left" vertical="center"/>
      <protection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176" fontId="3" fillId="0" borderId="0" xfId="148" applyNumberFormat="1" applyFill="1" applyAlignment="1">
      <alignment vertical="center"/>
      <protection/>
    </xf>
    <xf numFmtId="0" fontId="3" fillId="0" borderId="0" xfId="148" applyFill="1" applyAlignment="1">
      <alignment vertical="center"/>
      <protection/>
    </xf>
    <xf numFmtId="0" fontId="3" fillId="0" borderId="0" xfId="148" applyFill="1" applyAlignment="1">
      <alignment horizontal="center" vertical="center"/>
      <protection/>
    </xf>
    <xf numFmtId="0" fontId="1" fillId="0" borderId="0" xfId="148" applyFont="1" applyFill="1" applyAlignment="1">
      <alignment horizontal="left" vertical="center"/>
      <protection/>
    </xf>
    <xf numFmtId="0" fontId="3" fillId="0" borderId="10" xfId="148" applyFill="1" applyBorder="1" applyAlignment="1">
      <alignment vertical="center"/>
      <protection/>
    </xf>
    <xf numFmtId="58" fontId="5" fillId="0" borderId="10" xfId="148" applyNumberFormat="1" applyFont="1" applyFill="1" applyBorder="1" applyAlignment="1">
      <alignment horizontal="right" vertical="center"/>
      <protection/>
    </xf>
    <xf numFmtId="58" fontId="3" fillId="0" borderId="10" xfId="148" applyNumberFormat="1" applyFont="1" applyFill="1" applyBorder="1" applyAlignment="1">
      <alignment horizontal="right" vertical="center"/>
      <protection/>
    </xf>
    <xf numFmtId="0" fontId="7" fillId="0" borderId="11" xfId="148" applyFont="1" applyFill="1" applyBorder="1" applyAlignment="1">
      <alignment horizontal="center" vertical="center" wrapText="1"/>
      <protection/>
    </xf>
    <xf numFmtId="0" fontId="7" fillId="0" borderId="11" xfId="148" applyFont="1" applyFill="1" applyBorder="1" applyAlignment="1">
      <alignment horizontal="center" vertical="center"/>
      <protection/>
    </xf>
    <xf numFmtId="0" fontId="7" fillId="0" borderId="18" xfId="148" applyFont="1" applyFill="1" applyBorder="1" applyAlignment="1">
      <alignment horizontal="center" vertical="center" textRotation="255"/>
      <protection/>
    </xf>
    <xf numFmtId="0" fontId="7" fillId="0" borderId="12" xfId="148" applyFont="1" applyFill="1" applyBorder="1" applyAlignment="1">
      <alignment horizontal="center" vertical="center" textRotation="255"/>
      <protection/>
    </xf>
    <xf numFmtId="0" fontId="7" fillId="0" borderId="12" xfId="148" applyFont="1" applyFill="1" applyBorder="1" applyAlignment="1">
      <alignment horizontal="center" vertical="center"/>
      <protection/>
    </xf>
    <xf numFmtId="0" fontId="7" fillId="0" borderId="12" xfId="148" applyFont="1" applyFill="1" applyBorder="1" applyAlignment="1">
      <alignment horizontal="center" vertical="center" wrapText="1"/>
      <protection/>
    </xf>
    <xf numFmtId="0" fontId="9" fillId="0" borderId="0" xfId="148" applyFont="1" applyFill="1" applyAlignment="1">
      <alignment horizontal="distributed" vertical="center"/>
      <protection/>
    </xf>
    <xf numFmtId="0" fontId="7" fillId="0" borderId="0" xfId="148" applyFont="1" applyFill="1" applyAlignment="1">
      <alignment horizontal="distributed"/>
      <protection/>
    </xf>
    <xf numFmtId="0" fontId="7" fillId="0" borderId="13" xfId="148" applyFont="1" applyFill="1" applyBorder="1" applyAlignment="1">
      <alignment horizontal="distributed"/>
      <protection/>
    </xf>
    <xf numFmtId="0" fontId="3" fillId="0" borderId="0" xfId="0" applyFont="1" applyFill="1" applyAlignment="1">
      <alignment/>
    </xf>
    <xf numFmtId="0" fontId="7" fillId="0" borderId="0" xfId="148" applyFont="1" applyFill="1" applyAlignment="1">
      <alignment horizontal="distributed" vertical="center"/>
      <protection/>
    </xf>
    <xf numFmtId="0" fontId="7" fillId="0" borderId="13" xfId="148" applyFont="1" applyFill="1" applyBorder="1" applyAlignment="1">
      <alignment horizontal="distributed" vertical="center"/>
      <protection/>
    </xf>
    <xf numFmtId="0" fontId="9" fillId="0" borderId="13" xfId="148" applyFont="1" applyFill="1" applyBorder="1" applyAlignment="1">
      <alignment horizontal="distributed" vertical="center"/>
      <protection/>
    </xf>
    <xf numFmtId="0" fontId="7" fillId="0" borderId="15" xfId="148" applyFont="1" applyFill="1" applyBorder="1" applyAlignment="1">
      <alignment horizontal="distributed" vertical="center"/>
      <protection/>
    </xf>
    <xf numFmtId="196" fontId="7" fillId="0" borderId="15" xfId="148" applyNumberFormat="1" applyFont="1" applyFill="1" applyBorder="1" applyAlignment="1">
      <alignment horizontal="right" vertical="center"/>
      <protection/>
    </xf>
    <xf numFmtId="0" fontId="7" fillId="0" borderId="11" xfId="148" applyFont="1" applyFill="1" applyBorder="1" applyAlignment="1">
      <alignment horizontal="distributed" vertical="center"/>
      <protection/>
    </xf>
    <xf numFmtId="0" fontId="3" fillId="0" borderId="0" xfId="148" applyFont="1" applyFill="1" applyAlignment="1">
      <alignment horizontal="right" vertical="center"/>
      <protection/>
    </xf>
    <xf numFmtId="0" fontId="3" fillId="0" borderId="0" xfId="148" applyFont="1" applyFill="1" applyAlignment="1">
      <alignment vertical="center"/>
      <protection/>
    </xf>
    <xf numFmtId="0" fontId="3" fillId="0" borderId="0" xfId="148" applyFont="1" applyFill="1" applyAlignment="1">
      <alignment horizontal="center" vertical="center"/>
      <protection/>
    </xf>
    <xf numFmtId="0" fontId="3" fillId="0" borderId="0" xfId="148" applyFont="1" applyFill="1" applyAlignment="1">
      <alignment horizontal="left" vertical="center"/>
      <protection/>
    </xf>
    <xf numFmtId="189" fontId="9" fillId="0" borderId="0" xfId="148" applyNumberFormat="1" applyFont="1" applyFill="1" applyBorder="1" applyAlignment="1">
      <alignment horizontal="right" vertical="center"/>
      <protection/>
    </xf>
    <xf numFmtId="189" fontId="7" fillId="0" borderId="0" xfId="148" applyNumberFormat="1" applyFont="1" applyFill="1" applyBorder="1" applyAlignment="1">
      <alignment horizontal="right"/>
      <protection/>
    </xf>
    <xf numFmtId="189" fontId="7" fillId="0" borderId="0" xfId="148" applyNumberFormat="1" applyFont="1" applyFill="1" applyBorder="1" applyAlignment="1">
      <alignment horizontal="right" vertical="center"/>
      <protection/>
    </xf>
    <xf numFmtId="0" fontId="3" fillId="0" borderId="0" xfId="148" applyFont="1" applyFill="1" applyBorder="1" applyAlignment="1">
      <alignment vertical="center"/>
      <protection/>
    </xf>
    <xf numFmtId="187" fontId="3" fillId="0" borderId="0" xfId="0" applyNumberFormat="1" applyFont="1" applyFill="1" applyAlignment="1">
      <alignment vertical="center"/>
    </xf>
    <xf numFmtId="0" fontId="3" fillId="0" borderId="10" xfId="148" applyFont="1" applyFill="1" applyBorder="1" applyAlignment="1">
      <alignment vertical="center"/>
      <protection/>
    </xf>
    <xf numFmtId="0" fontId="12" fillId="0" borderId="0" xfId="148" applyFont="1" applyFill="1" applyAlignment="1">
      <alignment horizontal="right" vertical="center"/>
      <protection/>
    </xf>
    <xf numFmtId="0" fontId="7" fillId="0" borderId="0" xfId="148" applyFont="1" applyFill="1" applyBorder="1" applyAlignment="1">
      <alignment horizontal="distributed"/>
      <protection/>
    </xf>
    <xf numFmtId="58" fontId="5" fillId="0" borderId="0" xfId="148" applyNumberFormat="1" applyFont="1" applyFill="1" applyBorder="1" applyAlignment="1">
      <alignment horizontal="right" vertical="center"/>
      <protection/>
    </xf>
    <xf numFmtId="189" fontId="15" fillId="0" borderId="0" xfId="148" applyNumberFormat="1" applyFont="1" applyFill="1" applyBorder="1" applyAlignment="1">
      <alignment horizontal="right"/>
      <protection/>
    </xf>
    <xf numFmtId="189" fontId="15" fillId="0" borderId="0" xfId="148" applyNumberFormat="1" applyFont="1" applyFill="1" applyBorder="1" applyAlignment="1">
      <alignment horizontal="right" vertical="center"/>
      <protection/>
    </xf>
    <xf numFmtId="189" fontId="16" fillId="0" borderId="0" xfId="148" applyNumberFormat="1" applyFont="1" applyFill="1" applyBorder="1" applyAlignment="1">
      <alignment horizontal="right" vertical="center"/>
      <protection/>
    </xf>
    <xf numFmtId="0" fontId="7" fillId="0" borderId="19" xfId="148" applyFont="1" applyFill="1" applyBorder="1" applyAlignment="1">
      <alignment horizontal="center" vertical="center" textRotation="255"/>
      <protection/>
    </xf>
    <xf numFmtId="195" fontId="7" fillId="0" borderId="0" xfId="148" applyNumberFormat="1" applyFont="1" applyFill="1" applyBorder="1" applyAlignment="1">
      <alignment horizontal="right"/>
      <protection/>
    </xf>
    <xf numFmtId="176" fontId="3" fillId="0" borderId="0" xfId="148" applyNumberFormat="1" applyFont="1" applyAlignment="1">
      <alignment vertical="center"/>
      <protection/>
    </xf>
    <xf numFmtId="176" fontId="3" fillId="0" borderId="0" xfId="148" applyNumberFormat="1" applyFont="1" applyFill="1" applyAlignment="1">
      <alignment vertical="center"/>
      <protection/>
    </xf>
    <xf numFmtId="202" fontId="7" fillId="0" borderId="0" xfId="148" applyNumberFormat="1" applyFont="1" applyFill="1" applyBorder="1" applyAlignment="1">
      <alignment horizontal="right" vertical="center"/>
      <protection/>
    </xf>
    <xf numFmtId="0" fontId="3" fillId="0" borderId="0" xfId="148" applyNumberFormat="1" applyFont="1" applyFill="1" applyAlignment="1">
      <alignment horizontal="center" vertical="center"/>
      <protection/>
    </xf>
    <xf numFmtId="0" fontId="3" fillId="0" borderId="0" xfId="148" applyNumberFormat="1" applyFont="1" applyFill="1" applyAlignment="1">
      <alignment vertical="center"/>
      <protection/>
    </xf>
    <xf numFmtId="0" fontId="3" fillId="0" borderId="10" xfId="148" applyNumberFormat="1" applyFont="1" applyFill="1" applyBorder="1" applyAlignment="1">
      <alignment vertical="center"/>
      <protection/>
    </xf>
    <xf numFmtId="179" fontId="3" fillId="0" borderId="0" xfId="148" applyNumberFormat="1" applyFont="1" applyFill="1" applyAlignment="1">
      <alignment vertical="center"/>
      <protection/>
    </xf>
    <xf numFmtId="204" fontId="7" fillId="0" borderId="0" xfId="148" applyNumberFormat="1" applyFont="1" applyFill="1" applyBorder="1" applyAlignment="1">
      <alignment horizontal="right"/>
      <protection/>
    </xf>
    <xf numFmtId="205" fontId="7" fillId="0" borderId="0" xfId="148" applyNumberFormat="1" applyFont="1" applyFill="1" applyBorder="1" applyAlignment="1">
      <alignment horizontal="right"/>
      <protection/>
    </xf>
    <xf numFmtId="205" fontId="7" fillId="0" borderId="0" xfId="148" applyNumberFormat="1" applyFont="1" applyFill="1" applyBorder="1" applyAlignment="1">
      <alignment horizontal="right" vertical="center"/>
      <protection/>
    </xf>
    <xf numFmtId="205" fontId="9" fillId="0" borderId="0" xfId="148" applyNumberFormat="1" applyFont="1" applyFill="1" applyBorder="1" applyAlignment="1">
      <alignment horizontal="right" vertical="center"/>
      <protection/>
    </xf>
    <xf numFmtId="205" fontId="7" fillId="0" borderId="15" xfId="148" applyNumberFormat="1" applyFont="1" applyFill="1" applyBorder="1" applyAlignment="1">
      <alignment horizontal="right" vertical="center"/>
      <protection/>
    </xf>
    <xf numFmtId="209" fontId="7" fillId="0" borderId="0" xfId="115" applyNumberFormat="1" applyFont="1" applyFill="1" applyBorder="1" applyAlignment="1">
      <alignment horizontal="right"/>
    </xf>
    <xf numFmtId="197" fontId="7" fillId="0" borderId="0" xfId="148" applyNumberFormat="1" applyFont="1" applyFill="1" applyBorder="1" applyAlignment="1">
      <alignment horizontal="right"/>
      <protection/>
    </xf>
    <xf numFmtId="197" fontId="7" fillId="0" borderId="0" xfId="148" applyNumberFormat="1" applyFont="1" applyFill="1" applyBorder="1" applyAlignment="1">
      <alignment horizontal="right" vertical="center"/>
      <protection/>
    </xf>
    <xf numFmtId="197" fontId="9" fillId="0" borderId="0" xfId="148" applyNumberFormat="1" applyFont="1" applyFill="1" applyBorder="1" applyAlignment="1">
      <alignment horizontal="right" vertical="center"/>
      <protection/>
    </xf>
    <xf numFmtId="197" fontId="7" fillId="0" borderId="15" xfId="148" applyNumberFormat="1" applyFont="1" applyFill="1" applyBorder="1" applyAlignment="1">
      <alignment horizontal="right" vertical="center"/>
      <protection/>
    </xf>
    <xf numFmtId="0" fontId="6" fillId="0" borderId="0" xfId="0" applyFont="1" applyFill="1" applyAlignment="1">
      <alignment vertical="center"/>
    </xf>
    <xf numFmtId="204" fontId="7" fillId="0" borderId="0" xfId="148" applyNumberFormat="1" applyFont="1" applyFill="1" applyBorder="1" applyAlignment="1">
      <alignment horizontal="right" vertical="center"/>
      <protection/>
    </xf>
    <xf numFmtId="204" fontId="9" fillId="0" borderId="0" xfId="148" applyNumberFormat="1" applyFont="1" applyFill="1" applyBorder="1" applyAlignment="1">
      <alignment horizontal="right" vertical="center"/>
      <protection/>
    </xf>
    <xf numFmtId="204" fontId="7" fillId="0" borderId="15" xfId="148" applyNumberFormat="1" applyFont="1" applyFill="1" applyBorder="1" applyAlignment="1">
      <alignment horizontal="right" vertical="center"/>
      <protection/>
    </xf>
    <xf numFmtId="58" fontId="60" fillId="0" borderId="10" xfId="148" applyNumberFormat="1" applyFont="1" applyBorder="1" applyAlignment="1">
      <alignment horizontal="right" vertical="center"/>
      <protection/>
    </xf>
    <xf numFmtId="195" fontId="61" fillId="0" borderId="0" xfId="148" applyNumberFormat="1" applyFont="1" applyFill="1" applyBorder="1" applyAlignment="1">
      <alignment horizontal="right"/>
      <protection/>
    </xf>
    <xf numFmtId="195" fontId="61" fillId="0" borderId="13" xfId="148" applyNumberFormat="1" applyFont="1" applyFill="1" applyBorder="1" applyAlignment="1">
      <alignment horizontal="right"/>
      <protection/>
    </xf>
    <xf numFmtId="195" fontId="62" fillId="0" borderId="0" xfId="148" applyNumberFormat="1" applyFont="1" applyFill="1" applyBorder="1" applyAlignment="1">
      <alignment horizontal="right"/>
      <protection/>
    </xf>
    <xf numFmtId="195" fontId="61" fillId="0" borderId="15" xfId="148" applyNumberFormat="1" applyFont="1" applyFill="1" applyBorder="1" applyAlignment="1">
      <alignment horizontal="right"/>
      <protection/>
    </xf>
    <xf numFmtId="206" fontId="7" fillId="0" borderId="0" xfId="0" applyNumberFormat="1" applyFont="1" applyFill="1" applyBorder="1" applyAlignment="1">
      <alignment/>
    </xf>
    <xf numFmtId="206" fontId="7" fillId="0" borderId="15" xfId="0" applyNumberFormat="1" applyFont="1" applyFill="1" applyBorder="1" applyAlignment="1">
      <alignment/>
    </xf>
    <xf numFmtId="195" fontId="61" fillId="0" borderId="13" xfId="148" applyNumberFormat="1" applyFont="1" applyFill="1" applyBorder="1" applyAlignment="1">
      <alignment horizontal="right" vertical="center"/>
      <protection/>
    </xf>
    <xf numFmtId="195" fontId="62" fillId="0" borderId="13" xfId="148" applyNumberFormat="1" applyFont="1" applyFill="1" applyBorder="1" applyAlignment="1">
      <alignment horizontal="right" vertical="center"/>
      <protection/>
    </xf>
    <xf numFmtId="195" fontId="61" fillId="0" borderId="11" xfId="148" applyNumberFormat="1" applyFont="1" applyFill="1" applyBorder="1" applyAlignment="1">
      <alignment horizontal="right" vertical="center"/>
      <protection/>
    </xf>
    <xf numFmtId="195" fontId="61" fillId="0" borderId="0" xfId="148" applyNumberFormat="1" applyFont="1" applyFill="1" applyBorder="1" applyAlignment="1">
      <alignment horizontal="right" vertical="center"/>
      <protection/>
    </xf>
    <xf numFmtId="195" fontId="62" fillId="0" borderId="0" xfId="148" applyNumberFormat="1" applyFont="1" applyFill="1" applyBorder="1" applyAlignment="1">
      <alignment horizontal="right" vertical="center"/>
      <protection/>
    </xf>
    <xf numFmtId="195" fontId="61" fillId="0" borderId="15" xfId="148" applyNumberFormat="1" applyFont="1" applyFill="1" applyBorder="1" applyAlignment="1">
      <alignment horizontal="right" vertical="center"/>
      <protection/>
    </xf>
    <xf numFmtId="195" fontId="62" fillId="0" borderId="0" xfId="148" applyNumberFormat="1" applyFont="1" applyFill="1" applyBorder="1" applyAlignment="1">
      <alignment horizontal="right" vertical="center" shrinkToFit="1"/>
      <protection/>
    </xf>
    <xf numFmtId="0" fontId="7" fillId="0" borderId="16" xfId="148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/>
    </xf>
    <xf numFmtId="195" fontId="63" fillId="0" borderId="13" xfId="148" applyNumberFormat="1" applyFont="1" applyFill="1" applyBorder="1" applyAlignment="1">
      <alignment horizontal="right"/>
      <protection/>
    </xf>
    <xf numFmtId="195" fontId="64" fillId="0" borderId="13" xfId="148" applyNumberFormat="1" applyFont="1" applyFill="1" applyBorder="1" applyAlignment="1">
      <alignment horizontal="right"/>
      <protection/>
    </xf>
    <xf numFmtId="195" fontId="63" fillId="0" borderId="11" xfId="148" applyNumberFormat="1" applyFont="1" applyFill="1" applyBorder="1" applyAlignment="1">
      <alignment horizontal="right"/>
      <protection/>
    </xf>
    <xf numFmtId="195" fontId="63" fillId="0" borderId="0" xfId="148" applyNumberFormat="1" applyFont="1" applyFill="1" applyBorder="1" applyAlignment="1">
      <alignment horizontal="right"/>
      <protection/>
    </xf>
    <xf numFmtId="195" fontId="64" fillId="0" borderId="0" xfId="148" applyNumberFormat="1" applyFont="1" applyFill="1" applyBorder="1" applyAlignment="1">
      <alignment horizontal="right"/>
      <protection/>
    </xf>
    <xf numFmtId="195" fontId="63" fillId="0" borderId="15" xfId="148" applyNumberFormat="1" applyFont="1" applyFill="1" applyBorder="1" applyAlignment="1">
      <alignment horizontal="right"/>
      <protection/>
    </xf>
    <xf numFmtId="195" fontId="63" fillId="0" borderId="13" xfId="148" applyNumberFormat="1" applyFont="1" applyFill="1" applyBorder="1" applyAlignment="1">
      <alignment horizontal="right" vertical="center"/>
      <protection/>
    </xf>
    <xf numFmtId="195" fontId="64" fillId="0" borderId="13" xfId="148" applyNumberFormat="1" applyFont="1" applyFill="1" applyBorder="1" applyAlignment="1">
      <alignment horizontal="right" vertical="center"/>
      <protection/>
    </xf>
    <xf numFmtId="195" fontId="63" fillId="0" borderId="11" xfId="148" applyNumberFormat="1" applyFont="1" applyFill="1" applyBorder="1" applyAlignment="1">
      <alignment horizontal="right" vertical="center"/>
      <protection/>
    </xf>
    <xf numFmtId="195" fontId="61" fillId="0" borderId="20" xfId="148" applyNumberFormat="1" applyFont="1" applyFill="1" applyBorder="1" applyAlignment="1">
      <alignment horizontal="right"/>
      <protection/>
    </xf>
    <xf numFmtId="209" fontId="7" fillId="0" borderId="21" xfId="115" applyNumberFormat="1" applyFont="1" applyFill="1" applyBorder="1" applyAlignment="1">
      <alignment horizontal="right"/>
    </xf>
    <xf numFmtId="209" fontId="7" fillId="0" borderId="21" xfId="115" applyNumberFormat="1" applyFont="1" applyFill="1" applyBorder="1" applyAlignment="1">
      <alignment/>
    </xf>
    <xf numFmtId="195" fontId="62" fillId="0" borderId="20" xfId="148" applyNumberFormat="1" applyFont="1" applyFill="1" applyBorder="1" applyAlignment="1">
      <alignment horizontal="right"/>
      <protection/>
    </xf>
    <xf numFmtId="209" fontId="9" fillId="0" borderId="21" xfId="115" applyNumberFormat="1" applyFont="1" applyFill="1" applyBorder="1" applyAlignment="1">
      <alignment/>
    </xf>
    <xf numFmtId="195" fontId="61" fillId="0" borderId="22" xfId="148" applyNumberFormat="1" applyFont="1" applyFill="1" applyBorder="1" applyAlignment="1">
      <alignment horizontal="right"/>
      <protection/>
    </xf>
    <xf numFmtId="209" fontId="7" fillId="0" borderId="23" xfId="115" applyNumberFormat="1" applyFont="1" applyFill="1" applyBorder="1" applyAlignment="1">
      <alignment/>
    </xf>
    <xf numFmtId="195" fontId="63" fillId="0" borderId="20" xfId="148" applyNumberFormat="1" applyFont="1" applyFill="1" applyBorder="1" applyAlignment="1">
      <alignment horizontal="right"/>
      <protection/>
    </xf>
    <xf numFmtId="206" fontId="7" fillId="0" borderId="21" xfId="115" applyNumberFormat="1" applyFont="1" applyFill="1" applyBorder="1" applyAlignment="1">
      <alignment horizontal="right"/>
    </xf>
    <xf numFmtId="206" fontId="7" fillId="0" borderId="21" xfId="115" applyNumberFormat="1" applyFont="1" applyBorder="1" applyAlignment="1">
      <alignment/>
    </xf>
    <xf numFmtId="195" fontId="64" fillId="0" borderId="20" xfId="148" applyNumberFormat="1" applyFont="1" applyFill="1" applyBorder="1" applyAlignment="1">
      <alignment horizontal="right"/>
      <protection/>
    </xf>
    <xf numFmtId="195" fontId="63" fillId="0" borderId="22" xfId="148" applyNumberFormat="1" applyFont="1" applyFill="1" applyBorder="1" applyAlignment="1">
      <alignment horizontal="right"/>
      <protection/>
    </xf>
    <xf numFmtId="0" fontId="9" fillId="0" borderId="24" xfId="148" applyFont="1" applyFill="1" applyBorder="1" applyAlignment="1">
      <alignment horizontal="distributed" vertical="center"/>
      <protection/>
    </xf>
    <xf numFmtId="195" fontId="9" fillId="0" borderId="25" xfId="148" applyNumberFormat="1" applyFont="1" applyFill="1" applyBorder="1" applyAlignment="1">
      <alignment horizontal="right" vertical="center"/>
      <protection/>
    </xf>
    <xf numFmtId="195" fontId="9" fillId="0" borderId="26" xfId="148" applyNumberFormat="1" applyFont="1" applyFill="1" applyBorder="1" applyAlignment="1">
      <alignment horizontal="right" vertical="center"/>
      <protection/>
    </xf>
    <xf numFmtId="195" fontId="9" fillId="0" borderId="27" xfId="148" applyNumberFormat="1" applyFont="1" applyFill="1" applyBorder="1" applyAlignment="1">
      <alignment horizontal="right" vertical="center"/>
      <protection/>
    </xf>
    <xf numFmtId="0" fontId="7" fillId="0" borderId="24" xfId="148" applyFont="1" applyFill="1" applyBorder="1" applyAlignment="1">
      <alignment horizontal="distributed" vertical="center"/>
      <protection/>
    </xf>
    <xf numFmtId="195" fontId="63" fillId="0" borderId="28" xfId="148" applyNumberFormat="1" applyFont="1" applyFill="1" applyBorder="1" applyAlignment="1">
      <alignment horizontal="right"/>
      <protection/>
    </xf>
    <xf numFmtId="209" fontId="7" fillId="0" borderId="24" xfId="115" applyNumberFormat="1" applyFont="1" applyBorder="1" applyAlignment="1">
      <alignment/>
    </xf>
    <xf numFmtId="195" fontId="61" fillId="0" borderId="24" xfId="148" applyNumberFormat="1" applyFont="1" applyFill="1" applyBorder="1" applyAlignment="1">
      <alignment horizontal="right"/>
      <protection/>
    </xf>
    <xf numFmtId="195" fontId="61" fillId="0" borderId="29" xfId="148" applyNumberFormat="1" applyFont="1" applyFill="1" applyBorder="1" applyAlignment="1">
      <alignment horizontal="right"/>
      <protection/>
    </xf>
    <xf numFmtId="209" fontId="7" fillId="0" borderId="30" xfId="115" applyNumberFormat="1" applyFont="1" applyFill="1" applyBorder="1" applyAlignment="1">
      <alignment/>
    </xf>
    <xf numFmtId="195" fontId="63" fillId="0" borderId="24" xfId="148" applyNumberFormat="1" applyFont="1" applyFill="1" applyBorder="1" applyAlignment="1">
      <alignment horizontal="right"/>
      <protection/>
    </xf>
    <xf numFmtId="195" fontId="63" fillId="0" borderId="29" xfId="148" applyNumberFormat="1" applyFont="1" applyFill="1" applyBorder="1" applyAlignment="1">
      <alignment horizontal="right"/>
      <protection/>
    </xf>
    <xf numFmtId="206" fontId="7" fillId="0" borderId="30" xfId="115" applyNumberFormat="1" applyFont="1" applyBorder="1" applyAlignment="1">
      <alignment/>
    </xf>
    <xf numFmtId="206" fontId="7" fillId="0" borderId="24" xfId="0" applyNumberFormat="1" applyFont="1" applyFill="1" applyBorder="1" applyAlignment="1">
      <alignment/>
    </xf>
    <xf numFmtId="0" fontId="7" fillId="0" borderId="28" xfId="148" applyFont="1" applyFill="1" applyBorder="1" applyAlignment="1">
      <alignment horizontal="distributed" vertical="center"/>
      <protection/>
    </xf>
    <xf numFmtId="0" fontId="9" fillId="0" borderId="25" xfId="148" applyFont="1" applyFill="1" applyBorder="1" applyAlignment="1">
      <alignment horizontal="distributed" vertical="center"/>
      <protection/>
    </xf>
    <xf numFmtId="196" fontId="7" fillId="0" borderId="24" xfId="148" applyNumberFormat="1" applyFont="1" applyFill="1" applyBorder="1" applyAlignment="1">
      <alignment horizontal="right" vertical="center"/>
      <protection/>
    </xf>
    <xf numFmtId="209" fontId="7" fillId="0" borderId="24" xfId="115" applyNumberFormat="1" applyFont="1" applyFill="1" applyBorder="1" applyAlignment="1">
      <alignment horizontal="right"/>
    </xf>
    <xf numFmtId="209" fontId="7" fillId="0" borderId="30" xfId="115" applyNumberFormat="1" applyFont="1" applyFill="1" applyBorder="1" applyAlignment="1">
      <alignment horizontal="right"/>
    </xf>
    <xf numFmtId="196" fontId="7" fillId="0" borderId="21" xfId="148" applyNumberFormat="1" applyFont="1" applyFill="1" applyBorder="1" applyAlignment="1">
      <alignment horizontal="right"/>
      <protection/>
    </xf>
    <xf numFmtId="196" fontId="7" fillId="0" borderId="21" xfId="148" applyNumberFormat="1" applyFont="1" applyFill="1" applyBorder="1" applyAlignment="1">
      <alignment horizontal="right" vertical="center"/>
      <protection/>
    </xf>
    <xf numFmtId="196" fontId="9" fillId="0" borderId="21" xfId="148" applyNumberFormat="1" applyFont="1" applyFill="1" applyBorder="1" applyAlignment="1">
      <alignment horizontal="right" vertical="center"/>
      <protection/>
    </xf>
    <xf numFmtId="196" fontId="7" fillId="0" borderId="23" xfId="148" applyNumberFormat="1" applyFont="1" applyFill="1" applyBorder="1" applyAlignment="1">
      <alignment horizontal="right" vertical="center"/>
      <protection/>
    </xf>
    <xf numFmtId="196" fontId="9" fillId="0" borderId="31" xfId="148" applyNumberFormat="1" applyFont="1" applyFill="1" applyBorder="1" applyAlignment="1">
      <alignment horizontal="right" vertical="center"/>
      <protection/>
    </xf>
    <xf numFmtId="196" fontId="9" fillId="0" borderId="26" xfId="148" applyNumberFormat="1" applyFont="1" applyFill="1" applyBorder="1" applyAlignment="1">
      <alignment horizontal="right" vertical="center"/>
      <protection/>
    </xf>
    <xf numFmtId="195" fontId="63" fillId="0" borderId="28" xfId="148" applyNumberFormat="1" applyFont="1" applyFill="1" applyBorder="1" applyAlignment="1">
      <alignment horizontal="right" vertical="center"/>
      <protection/>
    </xf>
    <xf numFmtId="196" fontId="7" fillId="0" borderId="30" xfId="148" applyNumberFormat="1" applyFont="1" applyFill="1" applyBorder="1" applyAlignment="1">
      <alignment horizontal="right" vertical="center"/>
      <protection/>
    </xf>
    <xf numFmtId="0" fontId="7" fillId="0" borderId="0" xfId="148" applyFont="1" applyFill="1" applyBorder="1" applyAlignment="1">
      <alignment horizontal="distributed" vertical="center"/>
      <protection/>
    </xf>
    <xf numFmtId="0" fontId="3" fillId="0" borderId="20" xfId="148" applyFont="1" applyFill="1" applyBorder="1" applyAlignment="1">
      <alignment horizontal="center" vertical="center"/>
      <protection/>
    </xf>
    <xf numFmtId="0" fontId="3" fillId="0" borderId="21" xfId="148" applyFill="1" applyBorder="1" applyAlignment="1">
      <alignment horizontal="center" vertical="center"/>
      <protection/>
    </xf>
    <xf numFmtId="195" fontId="61" fillId="0" borderId="20" xfId="148" applyNumberFormat="1" applyFont="1" applyFill="1" applyBorder="1" applyAlignment="1">
      <alignment horizontal="right" vertical="center"/>
      <protection/>
    </xf>
    <xf numFmtId="195" fontId="62" fillId="0" borderId="20" xfId="148" applyNumberFormat="1" applyFont="1" applyFill="1" applyBorder="1" applyAlignment="1">
      <alignment horizontal="right" vertical="center"/>
      <protection/>
    </xf>
    <xf numFmtId="195" fontId="61" fillId="0" borderId="22" xfId="148" applyNumberFormat="1" applyFont="1" applyFill="1" applyBorder="1" applyAlignment="1">
      <alignment horizontal="right" vertical="center"/>
      <protection/>
    </xf>
    <xf numFmtId="195" fontId="61" fillId="0" borderId="28" xfId="148" applyNumberFormat="1" applyFont="1" applyFill="1" applyBorder="1" applyAlignment="1">
      <alignment horizontal="right" vertical="center"/>
      <protection/>
    </xf>
    <xf numFmtId="195" fontId="61" fillId="0" borderId="24" xfId="148" applyNumberFormat="1" applyFont="1" applyFill="1" applyBorder="1" applyAlignment="1">
      <alignment horizontal="right" vertical="center"/>
      <protection/>
    </xf>
    <xf numFmtId="195" fontId="61" fillId="0" borderId="29" xfId="148" applyNumberFormat="1" applyFont="1" applyFill="1" applyBorder="1" applyAlignment="1">
      <alignment horizontal="right" vertical="center"/>
      <protection/>
    </xf>
    <xf numFmtId="0" fontId="9" fillId="0" borderId="0" xfId="148" applyFont="1" applyFill="1" applyBorder="1" applyAlignment="1">
      <alignment horizontal="distributed" vertical="center"/>
      <protection/>
    </xf>
    <xf numFmtId="204" fontId="7" fillId="0" borderId="24" xfId="148" applyNumberFormat="1" applyFont="1" applyFill="1" applyBorder="1" applyAlignment="1">
      <alignment horizontal="right" vertical="center"/>
      <protection/>
    </xf>
    <xf numFmtId="0" fontId="9" fillId="0" borderId="24" xfId="148" applyFont="1" applyBorder="1" applyAlignment="1">
      <alignment horizontal="distributed" vertical="center"/>
      <protection/>
    </xf>
    <xf numFmtId="0" fontId="9" fillId="0" borderId="25" xfId="148" applyFont="1" applyBorder="1" applyAlignment="1">
      <alignment horizontal="distributed" vertical="center"/>
      <protection/>
    </xf>
    <xf numFmtId="0" fontId="7" fillId="0" borderId="0" xfId="148" applyFont="1" applyBorder="1" applyAlignment="1">
      <alignment horizontal="distributed" vertical="center"/>
      <protection/>
    </xf>
    <xf numFmtId="0" fontId="7" fillId="0" borderId="24" xfId="148" applyFont="1" applyBorder="1" applyAlignment="1">
      <alignment horizontal="distributed" vertical="center"/>
      <protection/>
    </xf>
    <xf numFmtId="0" fontId="7" fillId="0" borderId="28" xfId="148" applyFont="1" applyBorder="1" applyAlignment="1">
      <alignment horizontal="distributed" vertical="center"/>
      <protection/>
    </xf>
    <xf numFmtId="196" fontId="9" fillId="0" borderId="32" xfId="148" applyNumberFormat="1" applyFont="1" applyFill="1" applyBorder="1" applyAlignment="1">
      <alignment horizontal="right" vertical="center"/>
      <protection/>
    </xf>
    <xf numFmtId="196" fontId="7" fillId="0" borderId="33" xfId="148" applyNumberFormat="1" applyFont="1" applyFill="1" applyBorder="1" applyAlignment="1">
      <alignment horizontal="right"/>
      <protection/>
    </xf>
    <xf numFmtId="196" fontId="7" fillId="0" borderId="33" xfId="148" applyNumberFormat="1" applyFont="1" applyFill="1" applyBorder="1" applyAlignment="1">
      <alignment horizontal="right" vertical="center"/>
      <protection/>
    </xf>
    <xf numFmtId="196" fontId="7" fillId="0" borderId="34" xfId="148" applyNumberFormat="1" applyFont="1" applyFill="1" applyBorder="1" applyAlignment="1">
      <alignment horizontal="right" vertical="center"/>
      <protection/>
    </xf>
    <xf numFmtId="196" fontId="9" fillId="0" borderId="33" xfId="148" applyNumberFormat="1" applyFont="1" applyFill="1" applyBorder="1" applyAlignment="1">
      <alignment horizontal="right" vertical="center"/>
      <protection/>
    </xf>
    <xf numFmtId="196" fontId="7" fillId="0" borderId="18" xfId="148" applyNumberFormat="1" applyFont="1" applyFill="1" applyBorder="1" applyAlignment="1">
      <alignment horizontal="right" vertical="center"/>
      <protection/>
    </xf>
    <xf numFmtId="0" fontId="7" fillId="0" borderId="35" xfId="148" applyFont="1" applyFill="1" applyBorder="1" applyAlignment="1">
      <alignment horizontal="center" vertical="center"/>
      <protection/>
    </xf>
    <xf numFmtId="197" fontId="7" fillId="0" borderId="21" xfId="148" applyNumberFormat="1" applyFont="1" applyFill="1" applyBorder="1" applyAlignment="1">
      <alignment horizontal="right"/>
      <protection/>
    </xf>
    <xf numFmtId="197" fontId="7" fillId="0" borderId="21" xfId="148" applyNumberFormat="1" applyFont="1" applyFill="1" applyBorder="1" applyAlignment="1">
      <alignment horizontal="right" vertical="center"/>
      <protection/>
    </xf>
    <xf numFmtId="197" fontId="9" fillId="0" borderId="21" xfId="148" applyNumberFormat="1" applyFont="1" applyFill="1" applyBorder="1" applyAlignment="1">
      <alignment horizontal="right" vertical="center"/>
      <protection/>
    </xf>
    <xf numFmtId="197" fontId="7" fillId="0" borderId="23" xfId="148" applyNumberFormat="1" applyFont="1" applyFill="1" applyBorder="1" applyAlignment="1">
      <alignment horizontal="right" vertical="center"/>
      <protection/>
    </xf>
    <xf numFmtId="197" fontId="9" fillId="0" borderId="26" xfId="148" applyNumberFormat="1" applyFont="1" applyFill="1" applyBorder="1" applyAlignment="1">
      <alignment horizontal="right" vertical="center"/>
      <protection/>
    </xf>
    <xf numFmtId="197" fontId="9" fillId="0" borderId="31" xfId="148" applyNumberFormat="1" applyFont="1" applyFill="1" applyBorder="1" applyAlignment="1">
      <alignment horizontal="right" vertical="center"/>
      <protection/>
    </xf>
    <xf numFmtId="213" fontId="9" fillId="0" borderId="26" xfId="115" applyNumberFormat="1" applyFont="1" applyFill="1" applyBorder="1" applyAlignment="1">
      <alignment horizontal="right" vertical="center"/>
    </xf>
    <xf numFmtId="212" fontId="9" fillId="0" borderId="26" xfId="148" applyNumberFormat="1" applyFont="1" applyFill="1" applyBorder="1" applyAlignment="1">
      <alignment horizontal="right" vertical="center"/>
      <protection/>
    </xf>
    <xf numFmtId="197" fontId="7" fillId="0" borderId="24" xfId="148" applyNumberFormat="1" applyFont="1" applyFill="1" applyBorder="1" applyAlignment="1">
      <alignment horizontal="right" vertical="center"/>
      <protection/>
    </xf>
    <xf numFmtId="197" fontId="7" fillId="0" borderId="30" xfId="148" applyNumberFormat="1" applyFont="1" applyFill="1" applyBorder="1" applyAlignment="1">
      <alignment horizontal="right" vertical="center"/>
      <protection/>
    </xf>
    <xf numFmtId="205" fontId="7" fillId="0" borderId="24" xfId="148" applyNumberFormat="1" applyFont="1" applyFill="1" applyBorder="1" applyAlignment="1">
      <alignment horizontal="right" vertical="center"/>
      <protection/>
    </xf>
    <xf numFmtId="179" fontId="7" fillId="0" borderId="0" xfId="148" applyNumberFormat="1" applyFont="1" applyFill="1" applyAlignment="1">
      <alignment horizontal="center" vertical="center"/>
      <protection/>
    </xf>
    <xf numFmtId="0" fontId="7" fillId="0" borderId="0" xfId="148" applyNumberFormat="1" applyFont="1" applyFill="1" applyAlignment="1">
      <alignment horizontal="center" vertical="center"/>
      <protection/>
    </xf>
    <xf numFmtId="0" fontId="9" fillId="0" borderId="36" xfId="148" applyNumberFormat="1" applyFont="1" applyFill="1" applyBorder="1" applyAlignment="1">
      <alignment horizontal="right" vertical="center"/>
      <protection/>
    </xf>
    <xf numFmtId="179" fontId="9" fillId="0" borderId="37" xfId="0" applyNumberFormat="1" applyFont="1" applyBorder="1" applyAlignment="1">
      <alignment/>
    </xf>
    <xf numFmtId="179" fontId="7" fillId="0" borderId="11" xfId="148" applyNumberFormat="1" applyFont="1" applyFill="1" applyBorder="1" applyAlignment="1">
      <alignment horizontal="center" vertical="center"/>
      <protection/>
    </xf>
    <xf numFmtId="195" fontId="9" fillId="0" borderId="38" xfId="148" applyNumberFormat="1" applyFont="1" applyFill="1" applyBorder="1" applyAlignment="1">
      <alignment horizontal="right" vertical="center"/>
      <protection/>
    </xf>
    <xf numFmtId="209" fontId="9" fillId="0" borderId="0" xfId="115" applyNumberFormat="1" applyFont="1" applyBorder="1" applyAlignment="1">
      <alignment/>
    </xf>
    <xf numFmtId="195" fontId="9" fillId="0" borderId="39" xfId="148" applyNumberFormat="1" applyFont="1" applyFill="1" applyBorder="1" applyAlignment="1">
      <alignment horizontal="right" vertical="center"/>
      <protection/>
    </xf>
    <xf numFmtId="195" fontId="9" fillId="0" borderId="36" xfId="148" applyNumberFormat="1" applyFont="1" applyFill="1" applyBorder="1" applyAlignment="1">
      <alignment horizontal="right" vertical="center"/>
      <protection/>
    </xf>
    <xf numFmtId="209" fontId="9" fillId="0" borderId="37" xfId="115" applyNumberFormat="1" applyFont="1" applyFill="1" applyBorder="1" applyAlignment="1">
      <alignment/>
    </xf>
    <xf numFmtId="195" fontId="63" fillId="0" borderId="40" xfId="148" applyNumberFormat="1" applyFont="1" applyFill="1" applyBorder="1" applyAlignment="1">
      <alignment horizontal="right"/>
      <protection/>
    </xf>
    <xf numFmtId="209" fontId="7" fillId="0" borderId="41" xfId="115" applyNumberFormat="1" applyFont="1" applyBorder="1" applyAlignment="1">
      <alignment/>
    </xf>
    <xf numFmtId="195" fontId="61" fillId="0" borderId="41" xfId="148" applyNumberFormat="1" applyFont="1" applyFill="1" applyBorder="1" applyAlignment="1">
      <alignment horizontal="right"/>
      <protection/>
    </xf>
    <xf numFmtId="195" fontId="61" fillId="0" borderId="42" xfId="148" applyNumberFormat="1" applyFont="1" applyFill="1" applyBorder="1" applyAlignment="1">
      <alignment horizontal="right"/>
      <protection/>
    </xf>
    <xf numFmtId="209" fontId="7" fillId="0" borderId="43" xfId="115" applyNumberFormat="1" applyFont="1" applyFill="1" applyBorder="1" applyAlignment="1">
      <alignment horizontal="right"/>
    </xf>
    <xf numFmtId="209" fontId="7" fillId="0" borderId="0" xfId="115" applyNumberFormat="1" applyFont="1" applyBorder="1" applyAlignment="1">
      <alignment/>
    </xf>
    <xf numFmtId="209" fontId="7" fillId="0" borderId="43" xfId="115" applyNumberFormat="1" applyFont="1" applyFill="1" applyBorder="1" applyAlignment="1">
      <alignment/>
    </xf>
    <xf numFmtId="209" fontId="7" fillId="0" borderId="41" xfId="115" applyNumberFormat="1" applyFont="1" applyFill="1" applyBorder="1" applyAlignment="1">
      <alignment horizontal="right"/>
    </xf>
    <xf numFmtId="0" fontId="7" fillId="0" borderId="24" xfId="148" applyFont="1" applyFill="1" applyBorder="1" applyAlignment="1">
      <alignment vertical="center"/>
      <protection/>
    </xf>
    <xf numFmtId="0" fontId="7" fillId="0" borderId="0" xfId="148" applyFont="1" applyFill="1" applyBorder="1" applyAlignment="1">
      <alignment vertical="center"/>
      <protection/>
    </xf>
    <xf numFmtId="0" fontId="7" fillId="0" borderId="15" xfId="148" applyFont="1" applyFill="1" applyBorder="1" applyAlignment="1">
      <alignment vertical="center"/>
      <protection/>
    </xf>
    <xf numFmtId="0" fontId="7" fillId="0" borderId="44" xfId="148" applyFont="1" applyFill="1" applyBorder="1" applyAlignment="1">
      <alignment horizontal="distributed"/>
      <protection/>
    </xf>
    <xf numFmtId="0" fontId="7" fillId="0" borderId="33" xfId="148" applyFont="1" applyFill="1" applyBorder="1" applyAlignment="1">
      <alignment horizontal="distributed" vertical="center"/>
      <protection/>
    </xf>
    <xf numFmtId="0" fontId="9" fillId="0" borderId="33" xfId="148" applyFont="1" applyFill="1" applyBorder="1" applyAlignment="1">
      <alignment horizontal="distributed" vertical="center"/>
      <protection/>
    </xf>
    <xf numFmtId="0" fontId="7" fillId="0" borderId="34" xfId="148" applyFont="1" applyFill="1" applyBorder="1" applyAlignment="1">
      <alignment horizontal="distributed" vertical="center"/>
      <protection/>
    </xf>
    <xf numFmtId="0" fontId="7" fillId="0" borderId="18" xfId="148" applyFont="1" applyFill="1" applyBorder="1" applyAlignment="1">
      <alignment horizontal="distributed" vertical="center"/>
      <protection/>
    </xf>
    <xf numFmtId="0" fontId="7" fillId="0" borderId="41" xfId="148" applyFont="1" applyFill="1" applyBorder="1" applyAlignment="1">
      <alignment/>
      <protection/>
    </xf>
    <xf numFmtId="209" fontId="7" fillId="0" borderId="43" xfId="115" applyNumberFormat="1" applyFont="1" applyFill="1" applyBorder="1" applyAlignment="1">
      <alignment/>
    </xf>
    <xf numFmtId="0" fontId="9" fillId="0" borderId="0" xfId="148" applyFont="1" applyFill="1" applyBorder="1" applyAlignment="1">
      <alignment vertical="center"/>
      <protection/>
    </xf>
    <xf numFmtId="206" fontId="9" fillId="0" borderId="0" xfId="0" applyNumberFormat="1" applyFont="1" applyFill="1" applyBorder="1" applyAlignment="1">
      <alignment/>
    </xf>
    <xf numFmtId="195" fontId="63" fillId="0" borderId="42" xfId="148" applyNumberFormat="1" applyFont="1" applyFill="1" applyBorder="1" applyAlignment="1">
      <alignment horizontal="right"/>
      <protection/>
    </xf>
    <xf numFmtId="206" fontId="7" fillId="0" borderId="43" xfId="115" applyNumberFormat="1" applyFont="1" applyBorder="1" applyAlignment="1">
      <alignment/>
    </xf>
    <xf numFmtId="206" fontId="7" fillId="0" borderId="41" xfId="0" applyNumberFormat="1" applyFont="1" applyFill="1" applyBorder="1" applyAlignment="1">
      <alignment/>
    </xf>
    <xf numFmtId="40" fontId="7" fillId="0" borderId="33" xfId="115" applyNumberFormat="1" applyFont="1" applyBorder="1" applyAlignment="1">
      <alignment horizontal="right"/>
    </xf>
    <xf numFmtId="195" fontId="63" fillId="0" borderId="29" xfId="148" applyNumberFormat="1" applyFont="1" applyFill="1" applyBorder="1" applyAlignment="1">
      <alignment/>
      <protection/>
    </xf>
    <xf numFmtId="206" fontId="7" fillId="0" borderId="41" xfId="0" applyNumberFormat="1" applyFont="1" applyFill="1" applyBorder="1" applyAlignment="1">
      <alignment/>
    </xf>
    <xf numFmtId="0" fontId="7" fillId="0" borderId="40" xfId="148" applyFont="1" applyFill="1" applyBorder="1" applyAlignment="1">
      <alignment horizontal="distributed"/>
      <protection/>
    </xf>
    <xf numFmtId="0" fontId="63" fillId="0" borderId="42" xfId="148" applyNumberFormat="1" applyFont="1" applyFill="1" applyBorder="1" applyAlignment="1">
      <alignment horizontal="right"/>
      <protection/>
    </xf>
    <xf numFmtId="0" fontId="63" fillId="0" borderId="20" xfId="148" applyNumberFormat="1" applyFont="1" applyFill="1" applyBorder="1" applyAlignment="1">
      <alignment horizontal="right" vertical="center"/>
      <protection/>
    </xf>
    <xf numFmtId="179" fontId="7" fillId="0" borderId="21" xfId="0" applyNumberFormat="1" applyFont="1" applyBorder="1" applyAlignment="1">
      <alignment/>
    </xf>
    <xf numFmtId="0" fontId="63" fillId="0" borderId="29" xfId="148" applyNumberFormat="1" applyFont="1" applyFill="1" applyBorder="1" applyAlignment="1">
      <alignment horizontal="right" vertical="center"/>
      <protection/>
    </xf>
    <xf numFmtId="179" fontId="7" fillId="0" borderId="30" xfId="0" applyNumberFormat="1" applyFont="1" applyBorder="1" applyAlignment="1">
      <alignment/>
    </xf>
    <xf numFmtId="0" fontId="63" fillId="0" borderId="29" xfId="148" applyNumberFormat="1" applyFont="1" applyFill="1" applyBorder="1" applyAlignment="1">
      <alignment horizontal="right"/>
      <protection/>
    </xf>
    <xf numFmtId="0" fontId="63" fillId="0" borderId="20" xfId="148" applyNumberFormat="1" applyFont="1" applyFill="1" applyBorder="1" applyAlignment="1">
      <alignment horizontal="right"/>
      <protection/>
    </xf>
    <xf numFmtId="179" fontId="7" fillId="0" borderId="30" xfId="148" applyNumberFormat="1" applyFont="1" applyFill="1" applyBorder="1" applyAlignment="1">
      <alignment vertical="center"/>
      <protection/>
    </xf>
    <xf numFmtId="0" fontId="7" fillId="0" borderId="20" xfId="148" applyNumberFormat="1" applyFont="1" applyFill="1" applyBorder="1" applyAlignment="1">
      <alignment vertical="center"/>
      <protection/>
    </xf>
    <xf numFmtId="179" fontId="7" fillId="0" borderId="21" xfId="148" applyNumberFormat="1" applyFont="1" applyFill="1" applyBorder="1" applyAlignment="1">
      <alignment vertical="center"/>
      <protection/>
    </xf>
    <xf numFmtId="0" fontId="9" fillId="0" borderId="20" xfId="148" applyNumberFormat="1" applyFont="1" applyFill="1" applyBorder="1" applyAlignment="1">
      <alignment vertical="center"/>
      <protection/>
    </xf>
    <xf numFmtId="179" fontId="9" fillId="0" borderId="21" xfId="148" applyNumberFormat="1" applyFont="1" applyFill="1" applyBorder="1" applyAlignment="1">
      <alignment vertical="center"/>
      <protection/>
    </xf>
    <xf numFmtId="0" fontId="7" fillId="0" borderId="29" xfId="148" applyNumberFormat="1" applyFont="1" applyFill="1" applyBorder="1" applyAlignment="1">
      <alignment vertical="center"/>
      <protection/>
    </xf>
    <xf numFmtId="38" fontId="7" fillId="0" borderId="20" xfId="115" applyFont="1" applyBorder="1" applyAlignment="1">
      <alignment vertical="center"/>
    </xf>
    <xf numFmtId="38" fontId="7" fillId="0" borderId="29" xfId="115" applyFont="1" applyBorder="1" applyAlignment="1">
      <alignment vertical="center"/>
    </xf>
    <xf numFmtId="38" fontId="7" fillId="0" borderId="29" xfId="115" applyFont="1" applyFill="1" applyBorder="1" applyAlignment="1">
      <alignment vertical="center"/>
    </xf>
    <xf numFmtId="38" fontId="9" fillId="0" borderId="20" xfId="115" applyFont="1" applyBorder="1" applyAlignment="1">
      <alignment vertical="center"/>
    </xf>
    <xf numFmtId="0" fontId="9" fillId="0" borderId="39" xfId="148" applyNumberFormat="1" applyFont="1" applyFill="1" applyBorder="1" applyAlignment="1">
      <alignment horizontal="right" vertical="center"/>
      <protection/>
    </xf>
    <xf numFmtId="0" fontId="7" fillId="0" borderId="22" xfId="148" applyNumberFormat="1" applyFont="1" applyFill="1" applyBorder="1" applyAlignment="1">
      <alignment vertical="center"/>
      <protection/>
    </xf>
    <xf numFmtId="179" fontId="7" fillId="0" borderId="23" xfId="148" applyNumberFormat="1" applyFont="1" applyFill="1" applyBorder="1" applyAlignment="1">
      <alignment vertical="center"/>
      <protection/>
    </xf>
    <xf numFmtId="38" fontId="7" fillId="0" borderId="22" xfId="115" applyFont="1" applyBorder="1" applyAlignment="1">
      <alignment vertical="center"/>
    </xf>
    <xf numFmtId="0" fontId="9" fillId="0" borderId="32" xfId="148" applyNumberFormat="1" applyFont="1" applyFill="1" applyBorder="1" applyAlignment="1">
      <alignment horizontal="distributed" vertical="center"/>
      <protection/>
    </xf>
    <xf numFmtId="0" fontId="7" fillId="0" borderId="33" xfId="148" applyNumberFormat="1" applyFont="1" applyFill="1" applyBorder="1" applyAlignment="1">
      <alignment horizontal="distributed"/>
      <protection/>
    </xf>
    <xf numFmtId="0" fontId="7" fillId="0" borderId="33" xfId="148" applyNumberFormat="1" applyFont="1" applyFill="1" applyBorder="1" applyAlignment="1">
      <alignment horizontal="distributed" vertical="center"/>
      <protection/>
    </xf>
    <xf numFmtId="0" fontId="7" fillId="0" borderId="34" xfId="148" applyNumberFormat="1" applyFont="1" applyFill="1" applyBorder="1" applyAlignment="1">
      <alignment horizontal="distributed" vertical="center"/>
      <protection/>
    </xf>
    <xf numFmtId="0" fontId="9" fillId="0" borderId="33" xfId="148" applyNumberFormat="1" applyFont="1" applyFill="1" applyBorder="1" applyAlignment="1">
      <alignment horizontal="distributed" vertical="center"/>
      <protection/>
    </xf>
    <xf numFmtId="0" fontId="7" fillId="0" borderId="44" xfId="148" applyNumberFormat="1" applyFont="1" applyFill="1" applyBorder="1" applyAlignment="1">
      <alignment horizontal="distributed"/>
      <protection/>
    </xf>
    <xf numFmtId="0" fontId="7" fillId="0" borderId="18" xfId="148" applyNumberFormat="1" applyFont="1" applyFill="1" applyBorder="1" applyAlignment="1">
      <alignment horizontal="distributed" vertical="center"/>
      <protection/>
    </xf>
    <xf numFmtId="0" fontId="7" fillId="0" borderId="13" xfId="148" applyFont="1" applyFill="1" applyBorder="1" applyAlignment="1">
      <alignment horizontal="right" vertical="center"/>
      <protection/>
    </xf>
    <xf numFmtId="209" fontId="7" fillId="0" borderId="0" xfId="115" applyNumberFormat="1" applyFont="1" applyBorder="1" applyAlignment="1">
      <alignment vertical="center"/>
    </xf>
    <xf numFmtId="209" fontId="7" fillId="0" borderId="21" xfId="115" applyNumberFormat="1" applyFont="1" applyBorder="1" applyAlignment="1">
      <alignment vertical="center"/>
    </xf>
    <xf numFmtId="0" fontId="9" fillId="0" borderId="13" xfId="148" applyFont="1" applyFill="1" applyBorder="1" applyAlignment="1">
      <alignment horizontal="right" vertical="center"/>
      <protection/>
    </xf>
    <xf numFmtId="209" fontId="9" fillId="0" borderId="0" xfId="115" applyNumberFormat="1" applyFont="1" applyBorder="1" applyAlignment="1">
      <alignment vertical="center"/>
    </xf>
    <xf numFmtId="209" fontId="9" fillId="0" borderId="21" xfId="115" applyNumberFormat="1" applyFont="1" applyBorder="1" applyAlignment="1">
      <alignment vertical="center"/>
    </xf>
    <xf numFmtId="0" fontId="7" fillId="0" borderId="28" xfId="148" applyFont="1" applyFill="1" applyBorder="1" applyAlignment="1">
      <alignment horizontal="right" vertical="center"/>
      <protection/>
    </xf>
    <xf numFmtId="209" fontId="7" fillId="0" borderId="24" xfId="115" applyNumberFormat="1" applyFont="1" applyBorder="1" applyAlignment="1">
      <alignment vertical="center"/>
    </xf>
    <xf numFmtId="209" fontId="7" fillId="0" borderId="30" xfId="115" applyNumberFormat="1" applyFont="1" applyBorder="1" applyAlignment="1">
      <alignment vertical="center"/>
    </xf>
    <xf numFmtId="0" fontId="7" fillId="0" borderId="40" xfId="148" applyFont="1" applyFill="1" applyBorder="1" applyAlignment="1">
      <alignment horizontal="right"/>
      <protection/>
    </xf>
    <xf numFmtId="209" fontId="7" fillId="0" borderId="41" xfId="115" applyNumberFormat="1" applyFont="1" applyBorder="1" applyAlignment="1">
      <alignment/>
    </xf>
    <xf numFmtId="209" fontId="7" fillId="0" borderId="43" xfId="115" applyNumberFormat="1" applyFont="1" applyBorder="1" applyAlignment="1">
      <alignment/>
    </xf>
    <xf numFmtId="0" fontId="7" fillId="0" borderId="11" xfId="148" applyFont="1" applyFill="1" applyBorder="1" applyAlignment="1">
      <alignment horizontal="right" vertical="center"/>
      <protection/>
    </xf>
    <xf numFmtId="209" fontId="7" fillId="0" borderId="15" xfId="115" applyNumberFormat="1" applyFont="1" applyBorder="1" applyAlignment="1">
      <alignment vertical="center"/>
    </xf>
    <xf numFmtId="209" fontId="7" fillId="0" borderId="23" xfId="115" applyNumberFormat="1" applyFont="1" applyBorder="1" applyAlignment="1">
      <alignment vertical="center"/>
    </xf>
    <xf numFmtId="209" fontId="7" fillId="0" borderId="24" xfId="115" applyNumberFormat="1" applyFont="1" applyFill="1" applyBorder="1" applyAlignment="1">
      <alignment vertical="center"/>
    </xf>
    <xf numFmtId="209" fontId="7" fillId="0" borderId="30" xfId="115" applyNumberFormat="1" applyFont="1" applyFill="1" applyBorder="1" applyAlignment="1">
      <alignment vertical="center"/>
    </xf>
    <xf numFmtId="0" fontId="7" fillId="0" borderId="30" xfId="148" applyFont="1" applyFill="1" applyBorder="1" applyAlignment="1">
      <alignment vertical="center"/>
      <protection/>
    </xf>
    <xf numFmtId="0" fontId="7" fillId="0" borderId="20" xfId="148" applyFont="1" applyFill="1" applyBorder="1" applyAlignment="1">
      <alignment vertical="center"/>
      <protection/>
    </xf>
    <xf numFmtId="0" fontId="7" fillId="0" borderId="21" xfId="148" applyFont="1" applyFill="1" applyBorder="1" applyAlignment="1">
      <alignment vertical="center"/>
      <protection/>
    </xf>
    <xf numFmtId="0" fontId="9" fillId="0" borderId="20" xfId="148" applyFont="1" applyFill="1" applyBorder="1" applyAlignment="1">
      <alignment vertical="center"/>
      <protection/>
    </xf>
    <xf numFmtId="0" fontId="9" fillId="0" borderId="21" xfId="148" applyFont="1" applyFill="1" applyBorder="1" applyAlignment="1">
      <alignment vertical="center"/>
      <protection/>
    </xf>
    <xf numFmtId="0" fontId="7" fillId="0" borderId="29" xfId="148" applyFont="1" applyFill="1" applyBorder="1" applyAlignment="1">
      <alignment vertical="center"/>
      <protection/>
    </xf>
    <xf numFmtId="0" fontId="7" fillId="0" borderId="42" xfId="148" applyFont="1" applyFill="1" applyBorder="1" applyAlignment="1">
      <alignment/>
      <protection/>
    </xf>
    <xf numFmtId="0" fontId="7" fillId="0" borderId="43" xfId="148" applyFont="1" applyFill="1" applyBorder="1" applyAlignment="1">
      <alignment/>
      <protection/>
    </xf>
    <xf numFmtId="0" fontId="7" fillId="0" borderId="22" xfId="148" applyFont="1" applyFill="1" applyBorder="1" applyAlignment="1">
      <alignment vertical="center"/>
      <protection/>
    </xf>
    <xf numFmtId="0" fontId="7" fillId="0" borderId="23" xfId="148" applyFont="1" applyFill="1" applyBorder="1" applyAlignment="1">
      <alignment vertical="center"/>
      <protection/>
    </xf>
    <xf numFmtId="179" fontId="7" fillId="0" borderId="43" xfId="148" applyNumberFormat="1" applyFont="1" applyFill="1" applyBorder="1" applyAlignment="1">
      <alignment horizontal="right"/>
      <protection/>
    </xf>
    <xf numFmtId="179" fontId="7" fillId="0" borderId="21" xfId="148" applyNumberFormat="1" applyFont="1" applyFill="1" applyBorder="1" applyAlignment="1">
      <alignment horizontal="right"/>
      <protection/>
    </xf>
    <xf numFmtId="179" fontId="7" fillId="0" borderId="30" xfId="148" applyNumberFormat="1" applyFont="1" applyFill="1" applyBorder="1" applyAlignment="1">
      <alignment horizontal="right"/>
      <protection/>
    </xf>
    <xf numFmtId="179" fontId="9" fillId="0" borderId="21" xfId="148" applyNumberFormat="1" applyFont="1" applyFill="1" applyBorder="1" applyAlignment="1">
      <alignment horizontal="right"/>
      <protection/>
    </xf>
    <xf numFmtId="179" fontId="7" fillId="0" borderId="23" xfId="148" applyNumberFormat="1" applyFont="1" applyFill="1" applyBorder="1" applyAlignment="1">
      <alignment horizontal="right"/>
      <protection/>
    </xf>
    <xf numFmtId="195" fontId="9" fillId="0" borderId="24" xfId="148" applyNumberFormat="1" applyFont="1" applyFill="1" applyBorder="1" applyAlignment="1">
      <alignment horizontal="right" vertical="center"/>
      <protection/>
    </xf>
    <xf numFmtId="195" fontId="9" fillId="0" borderId="29" xfId="148" applyNumberFormat="1" applyFont="1" applyFill="1" applyBorder="1" applyAlignment="1">
      <alignment horizontal="right" vertical="center"/>
      <protection/>
    </xf>
    <xf numFmtId="206" fontId="9" fillId="0" borderId="30" xfId="115" applyNumberFormat="1" applyFont="1" applyBorder="1" applyAlignment="1">
      <alignment/>
    </xf>
    <xf numFmtId="206" fontId="9" fillId="0" borderId="24" xfId="0" applyNumberFormat="1" applyFont="1" applyFill="1" applyBorder="1" applyAlignment="1">
      <alignment/>
    </xf>
    <xf numFmtId="179" fontId="9" fillId="0" borderId="30" xfId="148" applyNumberFormat="1" applyFont="1" applyFill="1" applyBorder="1" applyAlignment="1">
      <alignment horizontal="right"/>
      <protection/>
    </xf>
    <xf numFmtId="0" fontId="9" fillId="0" borderId="28" xfId="148" applyFont="1" applyFill="1" applyBorder="1" applyAlignment="1">
      <alignment horizontal="distributed" vertical="center"/>
      <protection/>
    </xf>
    <xf numFmtId="40" fontId="9" fillId="0" borderId="32" xfId="115" applyNumberFormat="1" applyFont="1" applyBorder="1" applyAlignment="1">
      <alignment horizontal="right"/>
    </xf>
    <xf numFmtId="38" fontId="10" fillId="0" borderId="42" xfId="115" applyFont="1" applyBorder="1" applyAlignment="1">
      <alignment/>
    </xf>
    <xf numFmtId="40" fontId="7" fillId="0" borderId="44" xfId="115" applyNumberFormat="1" applyFont="1" applyBorder="1" applyAlignment="1">
      <alignment horizontal="right"/>
    </xf>
    <xf numFmtId="38" fontId="10" fillId="0" borderId="20" xfId="115" applyFont="1" applyBorder="1" applyAlignment="1">
      <alignment/>
    </xf>
    <xf numFmtId="38" fontId="10" fillId="0" borderId="29" xfId="115" applyFont="1" applyBorder="1" applyAlignment="1">
      <alignment/>
    </xf>
    <xf numFmtId="40" fontId="7" fillId="0" borderId="34" xfId="115" applyNumberFormat="1" applyFont="1" applyBorder="1" applyAlignment="1">
      <alignment horizontal="right"/>
    </xf>
    <xf numFmtId="38" fontId="10" fillId="0" borderId="29" xfId="115" applyFont="1" applyFill="1" applyBorder="1" applyAlignment="1">
      <alignment/>
    </xf>
    <xf numFmtId="0" fontId="7" fillId="0" borderId="34" xfId="148" applyFont="1" applyFill="1" applyBorder="1" applyAlignment="1">
      <alignment horizontal="right" vertical="center"/>
      <protection/>
    </xf>
    <xf numFmtId="0" fontId="7" fillId="0" borderId="33" xfId="148" applyFont="1" applyFill="1" applyBorder="1" applyAlignment="1">
      <alignment horizontal="right" vertical="center"/>
      <protection/>
    </xf>
    <xf numFmtId="38" fontId="18" fillId="0" borderId="20" xfId="115" applyFont="1" applyBorder="1" applyAlignment="1">
      <alignment/>
    </xf>
    <xf numFmtId="0" fontId="9" fillId="0" borderId="33" xfId="148" applyFont="1" applyFill="1" applyBorder="1" applyAlignment="1">
      <alignment horizontal="right" vertical="center"/>
      <protection/>
    </xf>
    <xf numFmtId="0" fontId="7" fillId="0" borderId="44" xfId="148" applyFont="1" applyFill="1" applyBorder="1" applyAlignment="1">
      <alignment horizontal="right"/>
      <protection/>
    </xf>
    <xf numFmtId="38" fontId="10" fillId="0" borderId="22" xfId="115" applyFont="1" applyBorder="1" applyAlignment="1">
      <alignment/>
    </xf>
    <xf numFmtId="0" fontId="7" fillId="0" borderId="18" xfId="148" applyFont="1" applyFill="1" applyBorder="1" applyAlignment="1">
      <alignment horizontal="right" vertical="center"/>
      <protection/>
    </xf>
    <xf numFmtId="40" fontId="7" fillId="0" borderId="37" xfId="115" applyNumberFormat="1" applyFont="1" applyBorder="1" applyAlignment="1">
      <alignment vertical="center"/>
    </xf>
    <xf numFmtId="209" fontId="7" fillId="0" borderId="39" xfId="115" applyNumberFormat="1" applyFont="1" applyBorder="1" applyAlignment="1">
      <alignment vertical="center"/>
    </xf>
    <xf numFmtId="40" fontId="7" fillId="0" borderId="21" xfId="115" applyNumberFormat="1" applyFont="1" applyBorder="1" applyAlignment="1">
      <alignment vertical="center"/>
    </xf>
    <xf numFmtId="38" fontId="7" fillId="0" borderId="0" xfId="115" applyFont="1" applyBorder="1" applyAlignment="1">
      <alignment vertical="center"/>
    </xf>
    <xf numFmtId="40" fontId="7" fillId="0" borderId="30" xfId="115" applyNumberFormat="1" applyFont="1" applyBorder="1" applyAlignment="1">
      <alignment vertical="center"/>
    </xf>
    <xf numFmtId="38" fontId="7" fillId="0" borderId="24" xfId="115" applyFont="1" applyBorder="1" applyAlignment="1">
      <alignment vertical="center"/>
    </xf>
    <xf numFmtId="40" fontId="7" fillId="0" borderId="30" xfId="115" applyNumberFormat="1" applyFont="1" applyFill="1" applyBorder="1" applyAlignment="1">
      <alignment vertical="center"/>
    </xf>
    <xf numFmtId="38" fontId="7" fillId="0" borderId="24" xfId="115" applyFont="1" applyFill="1" applyBorder="1" applyAlignment="1">
      <alignment vertical="center"/>
    </xf>
    <xf numFmtId="40" fontId="9" fillId="0" borderId="21" xfId="115" applyNumberFormat="1" applyFont="1" applyBorder="1" applyAlignment="1">
      <alignment vertical="center"/>
    </xf>
    <xf numFmtId="38" fontId="9" fillId="0" borderId="0" xfId="115" applyFont="1" applyBorder="1" applyAlignment="1">
      <alignment vertical="center"/>
    </xf>
    <xf numFmtId="40" fontId="7" fillId="0" borderId="23" xfId="115" applyNumberFormat="1" applyFont="1" applyBorder="1" applyAlignment="1">
      <alignment vertical="center"/>
    </xf>
    <xf numFmtId="38" fontId="7" fillId="0" borderId="15" xfId="115" applyFont="1" applyBorder="1" applyAlignment="1">
      <alignment vertical="center"/>
    </xf>
    <xf numFmtId="209" fontId="7" fillId="0" borderId="0" xfId="115" applyNumberFormat="1" applyFont="1" applyBorder="1" applyAlignment="1">
      <alignment/>
    </xf>
    <xf numFmtId="209" fontId="7" fillId="0" borderId="24" xfId="115" applyNumberFormat="1" applyFont="1" applyBorder="1" applyAlignment="1">
      <alignment/>
    </xf>
    <xf numFmtId="209" fontId="7" fillId="0" borderId="24" xfId="115" applyNumberFormat="1" applyFont="1" applyFill="1" applyBorder="1" applyAlignment="1">
      <alignment/>
    </xf>
    <xf numFmtId="0" fontId="7" fillId="0" borderId="20" xfId="148" applyFont="1" applyFill="1" applyBorder="1" applyAlignment="1">
      <alignment/>
      <protection/>
    </xf>
    <xf numFmtId="0" fontId="9" fillId="0" borderId="20" xfId="148" applyFont="1" applyFill="1" applyBorder="1" applyAlignment="1">
      <alignment/>
      <protection/>
    </xf>
    <xf numFmtId="209" fontId="9" fillId="0" borderId="0" xfId="115" applyNumberFormat="1" applyFont="1" applyBorder="1" applyAlignment="1">
      <alignment/>
    </xf>
    <xf numFmtId="0" fontId="7" fillId="0" borderId="29" xfId="148" applyFont="1" applyFill="1" applyBorder="1" applyAlignment="1">
      <alignment/>
      <protection/>
    </xf>
    <xf numFmtId="0" fontId="7" fillId="0" borderId="22" xfId="148" applyFont="1" applyFill="1" applyBorder="1" applyAlignment="1">
      <alignment/>
      <protection/>
    </xf>
    <xf numFmtId="209" fontId="7" fillId="0" borderId="15" xfId="115" applyNumberFormat="1" applyFont="1" applyBorder="1" applyAlignment="1">
      <alignment/>
    </xf>
    <xf numFmtId="195" fontId="7" fillId="0" borderId="15" xfId="148" applyNumberFormat="1" applyFont="1" applyFill="1" applyBorder="1" applyAlignment="1">
      <alignment horizontal="right"/>
      <protection/>
    </xf>
    <xf numFmtId="0" fontId="61" fillId="0" borderId="13" xfId="148" applyNumberFormat="1" applyFont="1" applyFill="1" applyBorder="1" applyAlignment="1">
      <alignment horizontal="right"/>
      <protection/>
    </xf>
    <xf numFmtId="0" fontId="61" fillId="0" borderId="13" xfId="148" applyNumberFormat="1" applyFont="1" applyFill="1" applyBorder="1" applyAlignment="1">
      <alignment horizontal="right" vertical="center"/>
      <protection/>
    </xf>
    <xf numFmtId="0" fontId="61" fillId="0" borderId="28" xfId="148" applyNumberFormat="1" applyFont="1" applyFill="1" applyBorder="1" applyAlignment="1">
      <alignment horizontal="right" vertical="center"/>
      <protection/>
    </xf>
    <xf numFmtId="179" fontId="9" fillId="0" borderId="37" xfId="148" applyNumberFormat="1" applyFont="1" applyFill="1" applyBorder="1" applyAlignment="1">
      <alignment horizontal="right" vertical="center"/>
      <protection/>
    </xf>
    <xf numFmtId="179" fontId="7" fillId="0" borderId="21" xfId="148" applyNumberFormat="1" applyFont="1" applyFill="1" applyBorder="1" applyAlignment="1">
      <alignment horizontal="right" vertical="center"/>
      <protection/>
    </xf>
    <xf numFmtId="179" fontId="7" fillId="0" borderId="30" xfId="148" applyNumberFormat="1" applyFont="1" applyFill="1" applyBorder="1" applyAlignment="1">
      <alignment horizontal="right" vertical="center"/>
      <protection/>
    </xf>
    <xf numFmtId="0" fontId="61" fillId="0" borderId="28" xfId="148" applyNumberFormat="1" applyFont="1" applyFill="1" applyBorder="1" applyAlignment="1">
      <alignment horizontal="right"/>
      <protection/>
    </xf>
    <xf numFmtId="0" fontId="61" fillId="0" borderId="40" xfId="148" applyNumberFormat="1" applyFont="1" applyFill="1" applyBorder="1" applyAlignment="1">
      <alignment horizontal="right"/>
      <protection/>
    </xf>
    <xf numFmtId="0" fontId="61" fillId="0" borderId="13" xfId="148" applyNumberFormat="1" applyFont="1" applyFill="1" applyBorder="1" applyAlignment="1">
      <alignment vertical="center"/>
      <protection/>
    </xf>
    <xf numFmtId="179" fontId="9" fillId="0" borderId="21" xfId="148" applyNumberFormat="1" applyFont="1" applyFill="1" applyBorder="1" applyAlignment="1">
      <alignment horizontal="right" vertical="center"/>
      <protection/>
    </xf>
    <xf numFmtId="0" fontId="62" fillId="0" borderId="13" xfId="148" applyNumberFormat="1" applyFont="1" applyFill="1" applyBorder="1" applyAlignment="1">
      <alignment vertical="center"/>
      <protection/>
    </xf>
    <xf numFmtId="0" fontId="61" fillId="0" borderId="28" xfId="148" applyNumberFormat="1" applyFont="1" applyFill="1" applyBorder="1" applyAlignment="1">
      <alignment vertical="center"/>
      <protection/>
    </xf>
    <xf numFmtId="0" fontId="63" fillId="0" borderId="0" xfId="148" applyFont="1" applyFill="1" applyBorder="1" applyAlignment="1">
      <alignment horizontal="center" vertical="center"/>
      <protection/>
    </xf>
    <xf numFmtId="0" fontId="63" fillId="0" borderId="0" xfId="148" applyFont="1" applyFill="1" applyBorder="1" applyAlignment="1">
      <alignment horizontal="center" vertical="center" wrapText="1"/>
      <protection/>
    </xf>
    <xf numFmtId="187" fontId="7" fillId="0" borderId="24" xfId="148" applyNumberFormat="1" applyFont="1" applyFill="1" applyBorder="1" applyAlignment="1">
      <alignment vertical="center"/>
      <protection/>
    </xf>
    <xf numFmtId="2" fontId="7" fillId="0" borderId="33" xfId="148" applyNumberFormat="1" applyFont="1" applyFill="1" applyBorder="1" applyAlignment="1">
      <alignment horizontal="right" vertical="center"/>
      <protection/>
    </xf>
    <xf numFmtId="0" fontId="61" fillId="0" borderId="11" xfId="148" applyNumberFormat="1" applyFont="1" applyFill="1" applyBorder="1" applyAlignment="1">
      <alignment vertical="center"/>
      <protection/>
    </xf>
    <xf numFmtId="179" fontId="7" fillId="0" borderId="43" xfId="0" applyNumberFormat="1" applyFont="1" applyBorder="1" applyAlignment="1">
      <alignment/>
    </xf>
    <xf numFmtId="38" fontId="7" fillId="0" borderId="42" xfId="115" applyFont="1" applyBorder="1" applyAlignment="1">
      <alignment/>
    </xf>
    <xf numFmtId="40" fontId="7" fillId="0" borderId="43" xfId="115" applyNumberFormat="1" applyFont="1" applyBorder="1" applyAlignment="1">
      <alignment/>
    </xf>
    <xf numFmtId="38" fontId="7" fillId="0" borderId="41" xfId="115" applyFont="1" applyBorder="1" applyAlignment="1">
      <alignment/>
    </xf>
    <xf numFmtId="0" fontId="61" fillId="0" borderId="40" xfId="148" applyNumberFormat="1" applyFont="1" applyFill="1" applyBorder="1" applyAlignment="1">
      <alignment/>
      <protection/>
    </xf>
    <xf numFmtId="0" fontId="7" fillId="0" borderId="42" xfId="148" applyNumberFormat="1" applyFont="1" applyFill="1" applyBorder="1" applyAlignment="1">
      <alignment/>
      <protection/>
    </xf>
    <xf numFmtId="179" fontId="7" fillId="0" borderId="43" xfId="148" applyNumberFormat="1" applyFont="1" applyFill="1" applyBorder="1" applyAlignment="1">
      <alignment/>
      <protection/>
    </xf>
    <xf numFmtId="0" fontId="7" fillId="0" borderId="45" xfId="148" applyNumberFormat="1" applyFont="1" applyFill="1" applyBorder="1" applyAlignment="1">
      <alignment horizontal="center" vertical="center" textRotation="255"/>
      <protection/>
    </xf>
    <xf numFmtId="0" fontId="7" fillId="0" borderId="33" xfId="148" applyNumberFormat="1" applyFont="1" applyFill="1" applyBorder="1" applyAlignment="1">
      <alignment horizontal="center" vertical="center" textRotation="255"/>
      <protection/>
    </xf>
    <xf numFmtId="0" fontId="7" fillId="0" borderId="18" xfId="148" applyNumberFormat="1" applyFont="1" applyFill="1" applyBorder="1" applyAlignment="1">
      <alignment horizontal="center" vertical="center" textRotation="255"/>
      <protection/>
    </xf>
    <xf numFmtId="190" fontId="7" fillId="0" borderId="46" xfId="148" applyNumberFormat="1" applyFont="1" applyFill="1" applyBorder="1" applyAlignment="1">
      <alignment horizontal="center" vertical="center" wrapText="1"/>
      <protection/>
    </xf>
    <xf numFmtId="190" fontId="8" fillId="0" borderId="47" xfId="0" applyNumberFormat="1" applyFont="1" applyFill="1" applyBorder="1" applyAlignment="1">
      <alignment vertical="center"/>
    </xf>
    <xf numFmtId="179" fontId="7" fillId="0" borderId="46" xfId="148" applyNumberFormat="1" applyFont="1" applyFill="1" applyBorder="1" applyAlignment="1">
      <alignment horizontal="center" vertical="center" wrapText="1"/>
      <protection/>
    </xf>
    <xf numFmtId="179" fontId="7" fillId="0" borderId="47" xfId="148" applyNumberFormat="1" applyFont="1" applyFill="1" applyBorder="1" applyAlignment="1">
      <alignment horizontal="center" vertical="center" wrapText="1"/>
      <protection/>
    </xf>
    <xf numFmtId="179" fontId="7" fillId="0" borderId="11" xfId="148" applyNumberFormat="1" applyFont="1" applyFill="1" applyBorder="1" applyAlignment="1">
      <alignment horizontal="center" vertical="center" wrapText="1"/>
      <protection/>
    </xf>
    <xf numFmtId="179" fontId="7" fillId="0" borderId="15" xfId="148" applyNumberFormat="1" applyFont="1" applyFill="1" applyBorder="1" applyAlignment="1">
      <alignment horizontal="center" vertical="center" wrapText="1"/>
      <protection/>
    </xf>
    <xf numFmtId="179" fontId="7" fillId="0" borderId="16" xfId="148" applyNumberFormat="1" applyFont="1" applyFill="1" applyBorder="1" applyAlignment="1">
      <alignment horizontal="center" vertical="center" shrinkToFit="1"/>
      <protection/>
    </xf>
    <xf numFmtId="179" fontId="7" fillId="0" borderId="48" xfId="148" applyNumberFormat="1" applyFont="1" applyFill="1" applyBorder="1" applyAlignment="1">
      <alignment horizontal="center" vertical="center" shrinkToFit="1"/>
      <protection/>
    </xf>
    <xf numFmtId="179" fontId="7" fillId="0" borderId="16" xfId="148" applyNumberFormat="1" applyFont="1" applyFill="1" applyBorder="1" applyAlignment="1">
      <alignment horizontal="center" vertical="center" wrapText="1"/>
      <protection/>
    </xf>
    <xf numFmtId="179" fontId="7" fillId="0" borderId="48" xfId="148" applyNumberFormat="1" applyFont="1" applyFill="1" applyBorder="1" applyAlignment="1">
      <alignment horizontal="center" vertical="center" wrapText="1"/>
      <protection/>
    </xf>
    <xf numFmtId="179" fontId="7" fillId="0" borderId="45" xfId="148" applyNumberFormat="1" applyFont="1" applyFill="1" applyBorder="1" applyAlignment="1">
      <alignment horizontal="center" vertical="center"/>
      <protection/>
    </xf>
    <xf numFmtId="179" fontId="7" fillId="0" borderId="11" xfId="148" applyNumberFormat="1" applyFont="1" applyFill="1" applyBorder="1" applyAlignment="1">
      <alignment horizontal="center" vertical="center"/>
      <protection/>
    </xf>
    <xf numFmtId="179" fontId="7" fillId="0" borderId="18" xfId="148" applyNumberFormat="1" applyFont="1" applyFill="1" applyBorder="1" applyAlignment="1">
      <alignment horizontal="center" vertical="center"/>
      <protection/>
    </xf>
    <xf numFmtId="179" fontId="7" fillId="0" borderId="46" xfId="148" applyNumberFormat="1" applyFont="1" applyFill="1" applyBorder="1" applyAlignment="1">
      <alignment horizontal="center" vertical="center"/>
      <protection/>
    </xf>
    <xf numFmtId="190" fontId="10" fillId="0" borderId="11" xfId="0" applyNumberFormat="1" applyFont="1" applyFill="1" applyBorder="1" applyAlignment="1">
      <alignment horizontal="center" vertical="center"/>
    </xf>
    <xf numFmtId="190" fontId="10" fillId="0" borderId="18" xfId="0" applyNumberFormat="1" applyFont="1" applyFill="1" applyBorder="1" applyAlignment="1">
      <alignment horizontal="center" vertical="center"/>
    </xf>
    <xf numFmtId="0" fontId="7" fillId="0" borderId="46" xfId="148" applyFont="1" applyFill="1" applyBorder="1" applyAlignment="1">
      <alignment horizontal="center" vertical="center" textRotation="255"/>
      <protection/>
    </xf>
    <xf numFmtId="0" fontId="7" fillId="0" borderId="13" xfId="148" applyFont="1" applyFill="1" applyBorder="1" applyAlignment="1">
      <alignment horizontal="center" vertical="center" textRotation="255"/>
      <protection/>
    </xf>
    <xf numFmtId="0" fontId="7" fillId="0" borderId="11" xfId="148" applyFont="1" applyFill="1" applyBorder="1" applyAlignment="1">
      <alignment horizontal="center" vertical="center" textRotation="255"/>
      <protection/>
    </xf>
    <xf numFmtId="0" fontId="7" fillId="0" borderId="46" xfId="148" applyFont="1" applyFill="1" applyBorder="1" applyAlignment="1">
      <alignment horizontal="center" vertical="center" wrapText="1"/>
      <protection/>
    </xf>
    <xf numFmtId="0" fontId="7" fillId="0" borderId="47" xfId="148" applyFont="1" applyFill="1" applyBorder="1" applyAlignment="1">
      <alignment horizontal="center" vertical="center" wrapText="1"/>
      <protection/>
    </xf>
    <xf numFmtId="0" fontId="7" fillId="0" borderId="11" xfId="148" applyFont="1" applyFill="1" applyBorder="1" applyAlignment="1">
      <alignment horizontal="center" vertical="center" wrapText="1"/>
      <protection/>
    </xf>
    <xf numFmtId="0" fontId="7" fillId="0" borderId="15" xfId="148" applyFont="1" applyFill="1" applyBorder="1" applyAlignment="1">
      <alignment horizontal="center" vertical="center" wrapText="1"/>
      <protection/>
    </xf>
    <xf numFmtId="0" fontId="7" fillId="0" borderId="45" xfId="148" applyFont="1" applyFill="1" applyBorder="1" applyAlignment="1">
      <alignment horizontal="center" vertical="center" textRotation="255"/>
      <protection/>
    </xf>
    <xf numFmtId="0" fontId="7" fillId="0" borderId="33" xfId="148" applyFont="1" applyFill="1" applyBorder="1" applyAlignment="1">
      <alignment horizontal="center" vertical="center" textRotation="255"/>
      <protection/>
    </xf>
    <xf numFmtId="0" fontId="7" fillId="0" borderId="18" xfId="148" applyFont="1" applyFill="1" applyBorder="1" applyAlignment="1">
      <alignment horizontal="center" vertical="center" textRotation="255"/>
      <protection/>
    </xf>
    <xf numFmtId="0" fontId="7" fillId="0" borderId="18" xfId="148" applyFont="1" applyFill="1" applyBorder="1" applyAlignment="1">
      <alignment horizontal="center" vertical="center" wrapText="1"/>
      <protection/>
    </xf>
    <xf numFmtId="0" fontId="7" fillId="0" borderId="16" xfId="148" applyFont="1" applyFill="1" applyBorder="1" applyAlignment="1">
      <alignment horizontal="center" vertical="center" wrapText="1"/>
      <protection/>
    </xf>
    <xf numFmtId="0" fontId="7" fillId="0" borderId="48" xfId="148" applyFont="1" applyFill="1" applyBorder="1" applyAlignment="1">
      <alignment horizontal="center" vertical="center" wrapText="1"/>
      <protection/>
    </xf>
    <xf numFmtId="0" fontId="7" fillId="0" borderId="11" xfId="148" applyFont="1" applyFill="1" applyBorder="1" applyAlignment="1">
      <alignment horizontal="center" vertical="center"/>
      <protection/>
    </xf>
    <xf numFmtId="0" fontId="7" fillId="0" borderId="18" xfId="148" applyFont="1" applyFill="1" applyBorder="1" applyAlignment="1">
      <alignment horizontal="center" vertical="center"/>
      <protection/>
    </xf>
    <xf numFmtId="0" fontId="7" fillId="0" borderId="16" xfId="148" applyFont="1" applyFill="1" applyBorder="1" applyAlignment="1">
      <alignment horizontal="center" vertical="center"/>
      <protection/>
    </xf>
    <xf numFmtId="0" fontId="7" fillId="0" borderId="14" xfId="148" applyFont="1" applyFill="1" applyBorder="1" applyAlignment="1">
      <alignment horizontal="center" vertical="center"/>
      <protection/>
    </xf>
    <xf numFmtId="0" fontId="7" fillId="0" borderId="49" xfId="148" applyFont="1" applyFill="1" applyBorder="1" applyAlignment="1">
      <alignment horizontal="center" vertical="center" wrapText="1"/>
      <protection/>
    </xf>
    <xf numFmtId="0" fontId="7" fillId="0" borderId="17" xfId="148" applyFont="1" applyFill="1" applyBorder="1" applyAlignment="1">
      <alignment horizontal="center" vertical="center" wrapText="1"/>
      <protection/>
    </xf>
    <xf numFmtId="0" fontId="7" fillId="0" borderId="50" xfId="148" applyFont="1" applyFill="1" applyBorder="1" applyAlignment="1">
      <alignment horizontal="center" vertical="center" wrapText="1"/>
      <protection/>
    </xf>
    <xf numFmtId="0" fontId="7" fillId="0" borderId="17" xfId="148" applyFont="1" applyFill="1" applyBorder="1" applyAlignment="1">
      <alignment horizontal="center" vertical="center"/>
      <protection/>
    </xf>
    <xf numFmtId="0" fontId="7" fillId="0" borderId="50" xfId="148" applyFont="1" applyFill="1" applyBorder="1" applyAlignment="1">
      <alignment horizontal="center" vertical="center"/>
      <protection/>
    </xf>
    <xf numFmtId="0" fontId="7" fillId="0" borderId="15" xfId="148" applyFont="1" applyFill="1" applyBorder="1" applyAlignment="1">
      <alignment horizontal="center" vertical="center"/>
      <protection/>
    </xf>
    <xf numFmtId="0" fontId="63" fillId="0" borderId="46" xfId="148" applyFont="1" applyFill="1" applyBorder="1" applyAlignment="1">
      <alignment horizontal="center" vertical="center" wrapText="1"/>
      <protection/>
    </xf>
    <xf numFmtId="0" fontId="63" fillId="0" borderId="47" xfId="148" applyFont="1" applyFill="1" applyBorder="1" applyAlignment="1">
      <alignment horizontal="center" vertical="center" wrapText="1"/>
      <protection/>
    </xf>
    <xf numFmtId="0" fontId="63" fillId="0" borderId="11" xfId="148" applyFont="1" applyFill="1" applyBorder="1" applyAlignment="1">
      <alignment horizontal="center" vertical="center" wrapText="1"/>
      <protection/>
    </xf>
    <xf numFmtId="0" fontId="63" fillId="0" borderId="18" xfId="148" applyFont="1" applyFill="1" applyBorder="1" applyAlignment="1">
      <alignment horizontal="center" vertical="center" wrapText="1"/>
      <protection/>
    </xf>
    <xf numFmtId="0" fontId="63" fillId="0" borderId="47" xfId="148" applyFont="1" applyFill="1" applyBorder="1" applyAlignment="1">
      <alignment horizontal="center" vertical="center"/>
      <protection/>
    </xf>
    <xf numFmtId="0" fontId="63" fillId="0" borderId="11" xfId="148" applyFont="1" applyFill="1" applyBorder="1" applyAlignment="1">
      <alignment horizontal="center" vertical="center"/>
      <protection/>
    </xf>
    <xf numFmtId="0" fontId="63" fillId="0" borderId="15" xfId="148" applyFont="1" applyFill="1" applyBorder="1" applyAlignment="1">
      <alignment horizontal="center" vertical="center"/>
      <protection/>
    </xf>
    <xf numFmtId="0" fontId="63" fillId="0" borderId="45" xfId="148" applyFont="1" applyFill="1" applyBorder="1" applyAlignment="1">
      <alignment horizontal="center" vertical="center"/>
      <protection/>
    </xf>
    <xf numFmtId="0" fontId="63" fillId="0" borderId="18" xfId="148" applyFont="1" applyFill="1" applyBorder="1" applyAlignment="1">
      <alignment horizontal="center" vertical="center"/>
      <protection/>
    </xf>
    <xf numFmtId="0" fontId="63" fillId="0" borderId="46" xfId="148" applyFont="1" applyFill="1" applyBorder="1" applyAlignment="1">
      <alignment horizontal="center" vertical="center"/>
      <protection/>
    </xf>
    <xf numFmtId="0" fontId="63" fillId="0" borderId="17" xfId="148" applyFont="1" applyFill="1" applyBorder="1" applyAlignment="1">
      <alignment horizontal="center" vertical="center"/>
      <protection/>
    </xf>
    <xf numFmtId="0" fontId="63" fillId="0" borderId="50" xfId="148" applyFont="1" applyFill="1" applyBorder="1" applyAlignment="1">
      <alignment horizontal="center" vertical="center"/>
      <protection/>
    </xf>
    <xf numFmtId="0" fontId="63" fillId="0" borderId="45" xfId="148" applyFont="1" applyFill="1" applyBorder="1" applyAlignment="1">
      <alignment horizontal="center" vertical="center" wrapText="1"/>
      <protection/>
    </xf>
    <xf numFmtId="0" fontId="63" fillId="0" borderId="15" xfId="148" applyFont="1" applyFill="1" applyBorder="1" applyAlignment="1">
      <alignment horizontal="center" vertical="center" wrapText="1"/>
      <protection/>
    </xf>
    <xf numFmtId="0" fontId="63" fillId="0" borderId="16" xfId="148" applyFont="1" applyFill="1" applyBorder="1" applyAlignment="1">
      <alignment horizontal="center" vertical="center"/>
      <protection/>
    </xf>
    <xf numFmtId="0" fontId="63" fillId="0" borderId="14" xfId="148" applyFont="1" applyFill="1" applyBorder="1" applyAlignment="1">
      <alignment horizontal="center" vertical="center"/>
      <protection/>
    </xf>
    <xf numFmtId="0" fontId="63" fillId="0" borderId="17" xfId="148" applyFont="1" applyFill="1" applyBorder="1" applyAlignment="1">
      <alignment horizontal="center" vertical="center" wrapText="1"/>
      <protection/>
    </xf>
    <xf numFmtId="0" fontId="63" fillId="0" borderId="50" xfId="148" applyFont="1" applyFill="1" applyBorder="1" applyAlignment="1">
      <alignment horizontal="center" vertical="center" wrapText="1"/>
      <protection/>
    </xf>
    <xf numFmtId="0" fontId="63" fillId="0" borderId="48" xfId="148" applyFont="1" applyFill="1" applyBorder="1" applyAlignment="1">
      <alignment horizontal="center" vertical="center"/>
      <protection/>
    </xf>
    <xf numFmtId="0" fontId="63" fillId="0" borderId="13" xfId="148" applyFont="1" applyFill="1" applyBorder="1" applyAlignment="1">
      <alignment horizontal="center" vertical="center" wrapText="1"/>
      <protection/>
    </xf>
    <xf numFmtId="0" fontId="63" fillId="0" borderId="0" xfId="148" applyFont="1" applyFill="1" applyBorder="1" applyAlignment="1">
      <alignment horizontal="center" vertical="center" wrapText="1"/>
      <protection/>
    </xf>
    <xf numFmtId="0" fontId="63" fillId="0" borderId="38" xfId="148" applyFont="1" applyFill="1" applyBorder="1" applyAlignment="1">
      <alignment horizontal="center" vertical="center" wrapText="1"/>
      <protection/>
    </xf>
    <xf numFmtId="0" fontId="63" fillId="0" borderId="51" xfId="148" applyFont="1" applyFill="1" applyBorder="1" applyAlignment="1">
      <alignment horizontal="center" vertical="center" wrapText="1"/>
      <protection/>
    </xf>
    <xf numFmtId="0" fontId="63" fillId="0" borderId="33" xfId="148" applyFont="1" applyFill="1" applyBorder="1" applyAlignment="1">
      <alignment horizontal="center" vertical="center" wrapText="1"/>
      <protection/>
    </xf>
    <xf numFmtId="0" fontId="63" fillId="0" borderId="49" xfId="148" applyFont="1" applyFill="1" applyBorder="1" applyAlignment="1">
      <alignment horizontal="center" vertical="center"/>
      <protection/>
    </xf>
    <xf numFmtId="0" fontId="63" fillId="0" borderId="11" xfId="0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center" vertical="center"/>
    </xf>
    <xf numFmtId="0" fontId="63" fillId="0" borderId="19" xfId="148" applyFont="1" applyFill="1" applyBorder="1" applyAlignment="1">
      <alignment horizontal="center" vertical="center" wrapText="1"/>
      <protection/>
    </xf>
    <xf numFmtId="0" fontId="63" fillId="0" borderId="16" xfId="148" applyFont="1" applyFill="1" applyBorder="1" applyAlignment="1">
      <alignment horizontal="center" vertical="center" wrapText="1"/>
      <protection/>
    </xf>
    <xf numFmtId="0" fontId="63" fillId="0" borderId="48" xfId="148" applyFont="1" applyFill="1" applyBorder="1" applyAlignment="1">
      <alignment horizontal="center" vertical="center" wrapText="1"/>
      <protection/>
    </xf>
    <xf numFmtId="0" fontId="63" fillId="0" borderId="48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0" fontId="63" fillId="0" borderId="0" xfId="148" applyFont="1" applyFill="1" applyBorder="1" applyAlignment="1">
      <alignment horizontal="center" vertical="center"/>
      <protection/>
    </xf>
    <xf numFmtId="0" fontId="63" fillId="0" borderId="13" xfId="148" applyFont="1" applyFill="1" applyBorder="1" applyAlignment="1">
      <alignment horizontal="center" vertical="center"/>
      <protection/>
    </xf>
    <xf numFmtId="0" fontId="63" fillId="0" borderId="33" xfId="148" applyFont="1" applyFill="1" applyBorder="1" applyAlignment="1">
      <alignment horizontal="center" vertical="center"/>
      <protection/>
    </xf>
    <xf numFmtId="0" fontId="63" fillId="0" borderId="48" xfId="148" applyFont="1" applyFill="1" applyBorder="1" applyAlignment="1">
      <alignment horizontal="center" vertical="center" shrinkToFit="1"/>
      <protection/>
    </xf>
    <xf numFmtId="0" fontId="63" fillId="0" borderId="14" xfId="148" applyFont="1" applyFill="1" applyBorder="1" applyAlignment="1">
      <alignment horizontal="center" vertical="center" shrinkToFit="1"/>
      <protection/>
    </xf>
    <xf numFmtId="0" fontId="63" fillId="0" borderId="14" xfId="148" applyFont="1" applyFill="1" applyBorder="1" applyAlignment="1">
      <alignment horizontal="center" vertical="center" wrapText="1"/>
      <protection/>
    </xf>
    <xf numFmtId="0" fontId="63" fillId="0" borderId="19" xfId="148" applyFont="1" applyFill="1" applyBorder="1" applyAlignment="1">
      <alignment horizontal="center" vertical="center"/>
      <protection/>
    </xf>
    <xf numFmtId="0" fontId="7" fillId="0" borderId="45" xfId="148" applyFont="1" applyBorder="1" applyAlignment="1">
      <alignment horizontal="center" vertical="center" textRotation="255"/>
      <protection/>
    </xf>
    <xf numFmtId="0" fontId="7" fillId="0" borderId="33" xfId="148" applyFont="1" applyBorder="1" applyAlignment="1">
      <alignment horizontal="center" vertical="center" textRotation="255"/>
      <protection/>
    </xf>
    <xf numFmtId="0" fontId="7" fillId="0" borderId="18" xfId="148" applyFont="1" applyBorder="1" applyAlignment="1">
      <alignment horizontal="center" vertical="center" textRotation="255"/>
      <protection/>
    </xf>
    <xf numFmtId="0" fontId="7" fillId="0" borderId="45" xfId="148" applyFont="1" applyFill="1" applyBorder="1" applyAlignment="1">
      <alignment horizontal="center" vertical="center" wrapText="1"/>
      <protection/>
    </xf>
    <xf numFmtId="0" fontId="17" fillId="0" borderId="46" xfId="148" applyFont="1" applyFill="1" applyBorder="1" applyAlignment="1">
      <alignment horizontal="center" vertical="center" wrapText="1"/>
      <protection/>
    </xf>
    <xf numFmtId="0" fontId="7" fillId="0" borderId="46" xfId="148" applyFont="1" applyBorder="1" applyAlignment="1">
      <alignment horizontal="center" vertical="center" textRotation="255"/>
      <protection/>
    </xf>
    <xf numFmtId="0" fontId="7" fillId="0" borderId="13" xfId="148" applyFont="1" applyBorder="1" applyAlignment="1">
      <alignment horizontal="center" vertical="center" textRotation="255"/>
      <protection/>
    </xf>
    <xf numFmtId="0" fontId="7" fillId="0" borderId="11" xfId="148" applyFont="1" applyBorder="1" applyAlignment="1">
      <alignment horizontal="center" vertical="center" textRotation="255"/>
      <protection/>
    </xf>
  </cellXfs>
  <cellStyles count="138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ハイパーリンク 2" xfId="98"/>
    <cellStyle name="メモ" xfId="99"/>
    <cellStyle name="メモ 2" xfId="100"/>
    <cellStyle name="メモ 3" xfId="101"/>
    <cellStyle name="メモ 4" xfId="102"/>
    <cellStyle name="リンク セル" xfId="103"/>
    <cellStyle name="リンク セル 2" xfId="104"/>
    <cellStyle name="リンク セル 3" xfId="105"/>
    <cellStyle name="悪い" xfId="106"/>
    <cellStyle name="悪い 2" xfId="107"/>
    <cellStyle name="悪い 3" xfId="108"/>
    <cellStyle name="計算" xfId="109"/>
    <cellStyle name="計算 2" xfId="110"/>
    <cellStyle name="計算 3" xfId="111"/>
    <cellStyle name="警告文" xfId="112"/>
    <cellStyle name="警告文 2" xfId="113"/>
    <cellStyle name="警告文 3" xfId="114"/>
    <cellStyle name="Comma [0]" xfId="115"/>
    <cellStyle name="Comma" xfId="116"/>
    <cellStyle name="桁区切り 2" xfId="117"/>
    <cellStyle name="見出し 1" xfId="118"/>
    <cellStyle name="見出し 1 2" xfId="119"/>
    <cellStyle name="見出し 1 3" xfId="120"/>
    <cellStyle name="見出し 2" xfId="121"/>
    <cellStyle name="見出し 2 2" xfId="122"/>
    <cellStyle name="見出し 2 3" xfId="123"/>
    <cellStyle name="見出し 3" xfId="124"/>
    <cellStyle name="見出し 3 2" xfId="125"/>
    <cellStyle name="見出し 3 3" xfId="126"/>
    <cellStyle name="見出し 4" xfId="127"/>
    <cellStyle name="見出し 4 2" xfId="128"/>
    <cellStyle name="見出し 4 3" xfId="129"/>
    <cellStyle name="集計" xfId="130"/>
    <cellStyle name="集計 2" xfId="131"/>
    <cellStyle name="集計 3" xfId="132"/>
    <cellStyle name="出力" xfId="133"/>
    <cellStyle name="出力 2" xfId="134"/>
    <cellStyle name="出力 3" xfId="135"/>
    <cellStyle name="説明文" xfId="136"/>
    <cellStyle name="説明文 2" xfId="137"/>
    <cellStyle name="説明文 3" xfId="138"/>
    <cellStyle name="Currency [0]" xfId="139"/>
    <cellStyle name="Currency" xfId="140"/>
    <cellStyle name="入力" xfId="141"/>
    <cellStyle name="入力 2" xfId="142"/>
    <cellStyle name="入力 3" xfId="143"/>
    <cellStyle name="標準 2" xfId="144"/>
    <cellStyle name="標準 2 2" xfId="145"/>
    <cellStyle name="標準 3" xfId="146"/>
    <cellStyle name="標準 4" xfId="147"/>
    <cellStyle name="標準_s1102" xfId="148"/>
    <cellStyle name="良い" xfId="149"/>
    <cellStyle name="良い 2" xfId="150"/>
    <cellStyle name="良い 3" xfId="1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N64"/>
  <sheetViews>
    <sheetView tabSelected="1" view="pageBreakPreview" zoomScale="85" zoomScaleSheetLayoutView="85" zoomScalePageLayoutView="0" workbookViewId="0" topLeftCell="A1">
      <selection activeCell="A3" sqref="A3"/>
    </sheetView>
  </sheetViews>
  <sheetFormatPr defaultColWidth="9.00390625" defaultRowHeight="13.5"/>
  <cols>
    <col min="1" max="1" width="8.625" style="42" customWidth="1"/>
    <col min="2" max="2" width="7.125" style="109" customWidth="1"/>
    <col min="3" max="3" width="8.625" style="45" customWidth="1"/>
    <col min="4" max="4" width="5.125" style="109" customWidth="1"/>
    <col min="5" max="5" width="8.625" style="45" customWidth="1"/>
    <col min="6" max="6" width="5.125" style="109" customWidth="1"/>
    <col min="7" max="7" width="8.625" style="45" customWidth="1"/>
    <col min="8" max="8" width="5.125" style="108" customWidth="1"/>
    <col min="9" max="9" width="8.625" style="47" customWidth="1"/>
    <col min="10" max="10" width="5.125" style="108" customWidth="1"/>
    <col min="11" max="11" width="8.625" style="47" customWidth="1"/>
    <col min="12" max="12" width="5.125" style="108" customWidth="1"/>
    <col min="13" max="13" width="8.625" style="47" customWidth="1"/>
    <col min="14" max="16384" width="9.00390625" style="42" customWidth="1"/>
  </cols>
  <sheetData>
    <row r="1" spans="1:13" ht="17.25">
      <c r="A1" s="41" t="s">
        <v>55</v>
      </c>
      <c r="C1" s="43"/>
      <c r="D1" s="44" t="s">
        <v>4</v>
      </c>
      <c r="F1" s="46"/>
      <c r="G1" s="43"/>
      <c r="H1" s="46"/>
      <c r="I1" s="43"/>
      <c r="J1" s="46"/>
      <c r="K1" s="43"/>
      <c r="L1" s="46"/>
      <c r="M1" s="43"/>
    </row>
    <row r="2" ht="13.5">
      <c r="A2" s="41" t="s">
        <v>0</v>
      </c>
    </row>
    <row r="3" spans="1:13" ht="14.25" thickBot="1">
      <c r="A3" s="48"/>
      <c r="B3" s="110"/>
      <c r="C3" s="49"/>
      <c r="D3" s="110"/>
      <c r="E3" s="49"/>
      <c r="F3" s="110"/>
      <c r="G3" s="49"/>
      <c r="H3" s="50"/>
      <c r="I3" s="51"/>
      <c r="J3" s="50"/>
      <c r="K3" s="51"/>
      <c r="L3" s="50"/>
      <c r="M3" s="22" t="s">
        <v>210</v>
      </c>
    </row>
    <row r="4" spans="1:14" ht="15.75" customHeight="1">
      <c r="A4" s="387" t="s">
        <v>1</v>
      </c>
      <c r="B4" s="392" t="s">
        <v>173</v>
      </c>
      <c r="C4" s="400"/>
      <c r="D4" s="403" t="s">
        <v>165</v>
      </c>
      <c r="E4" s="400"/>
      <c r="F4" s="390" t="s">
        <v>5</v>
      </c>
      <c r="G4" s="391"/>
      <c r="H4" s="392" t="s">
        <v>164</v>
      </c>
      <c r="I4" s="393"/>
      <c r="J4" s="52"/>
      <c r="K4" s="53"/>
      <c r="L4" s="52"/>
      <c r="M4" s="53"/>
      <c r="N4" s="54"/>
    </row>
    <row r="5" spans="1:14" ht="15.75" customHeight="1">
      <c r="A5" s="388"/>
      <c r="B5" s="401"/>
      <c r="C5" s="402"/>
      <c r="D5" s="401"/>
      <c r="E5" s="402"/>
      <c r="F5" s="404" t="s">
        <v>60</v>
      </c>
      <c r="G5" s="405"/>
      <c r="H5" s="394"/>
      <c r="I5" s="395"/>
      <c r="J5" s="398" t="s">
        <v>6</v>
      </c>
      <c r="K5" s="399"/>
      <c r="L5" s="396" t="s">
        <v>7</v>
      </c>
      <c r="M5" s="397"/>
      <c r="N5" s="54"/>
    </row>
    <row r="6" spans="1:14" ht="33" customHeight="1">
      <c r="A6" s="389"/>
      <c r="B6" s="55" t="s">
        <v>2</v>
      </c>
      <c r="C6" s="56" t="s">
        <v>3</v>
      </c>
      <c r="D6" s="55" t="s">
        <v>2</v>
      </c>
      <c r="E6" s="56" t="s">
        <v>3</v>
      </c>
      <c r="F6" s="55" t="s">
        <v>2</v>
      </c>
      <c r="G6" s="56" t="s">
        <v>204</v>
      </c>
      <c r="H6" s="55" t="s">
        <v>2</v>
      </c>
      <c r="I6" s="56" t="s">
        <v>3</v>
      </c>
      <c r="J6" s="55" t="s">
        <v>2</v>
      </c>
      <c r="K6" s="56" t="s">
        <v>65</v>
      </c>
      <c r="L6" s="55" t="s">
        <v>2</v>
      </c>
      <c r="M6" s="228" t="s">
        <v>65</v>
      </c>
      <c r="N6" s="54"/>
    </row>
    <row r="7" spans="1:13" s="57" customFormat="1" ht="12" customHeight="1">
      <c r="A7" s="282" t="s">
        <v>8</v>
      </c>
      <c r="B7" s="278"/>
      <c r="C7" s="366">
        <v>-1.8982689492776683</v>
      </c>
      <c r="D7" s="226"/>
      <c r="E7" s="227">
        <v>8.2</v>
      </c>
      <c r="F7" s="226"/>
      <c r="G7" s="341">
        <v>1.43</v>
      </c>
      <c r="H7" s="226"/>
      <c r="I7" s="342">
        <v>10.1</v>
      </c>
      <c r="J7" s="278"/>
      <c r="K7" s="342">
        <v>2.1</v>
      </c>
      <c r="L7" s="278"/>
      <c r="M7" s="342">
        <v>1</v>
      </c>
    </row>
    <row r="8" spans="1:13" s="58" customFormat="1" ht="24" customHeight="1">
      <c r="A8" s="283" t="s">
        <v>9</v>
      </c>
      <c r="B8" s="370">
        <f>RANK(C8,$C$8:$C$54)</f>
        <v>32</v>
      </c>
      <c r="C8" s="316">
        <v>-3.924981522542498</v>
      </c>
      <c r="D8" s="261">
        <v>45</v>
      </c>
      <c r="E8" s="380">
        <v>7.1</v>
      </c>
      <c r="F8" s="381">
        <v>45</v>
      </c>
      <c r="G8" s="382">
        <v>1.28</v>
      </c>
      <c r="H8" s="381">
        <v>27</v>
      </c>
      <c r="I8" s="299">
        <v>11</v>
      </c>
      <c r="J8" s="383">
        <v>23</v>
      </c>
      <c r="K8" s="299">
        <v>2.2</v>
      </c>
      <c r="L8" s="383">
        <v>16</v>
      </c>
      <c r="M8" s="299">
        <v>1.1</v>
      </c>
    </row>
    <row r="9" spans="1:13" ht="12" customHeight="1">
      <c r="A9" s="284" t="s">
        <v>10</v>
      </c>
      <c r="B9" s="364">
        <f aca="true" t="shared" si="0" ref="B9:B54">RANK(C9,$C$8:$C$54)</f>
        <v>44</v>
      </c>
      <c r="C9" s="367">
        <v>-5.990997749437359</v>
      </c>
      <c r="D9" s="262">
        <v>46</v>
      </c>
      <c r="E9" s="263">
        <v>6.8</v>
      </c>
      <c r="F9" s="274">
        <v>37</v>
      </c>
      <c r="G9" s="343">
        <v>1.4</v>
      </c>
      <c r="H9" s="274">
        <v>8</v>
      </c>
      <c r="I9" s="290">
        <v>12.8</v>
      </c>
      <c r="J9" s="344">
        <v>45</v>
      </c>
      <c r="K9" s="290">
        <v>1.5</v>
      </c>
      <c r="L9" s="344">
        <v>43</v>
      </c>
      <c r="M9" s="290">
        <v>0.7</v>
      </c>
    </row>
    <row r="10" spans="1:13" ht="12" customHeight="1">
      <c r="A10" s="284" t="s">
        <v>11</v>
      </c>
      <c r="B10" s="364">
        <f t="shared" si="0"/>
        <v>39</v>
      </c>
      <c r="C10" s="367">
        <v>-5.223255813953489</v>
      </c>
      <c r="D10" s="262">
        <v>43</v>
      </c>
      <c r="E10" s="263">
        <v>7.2</v>
      </c>
      <c r="F10" s="274">
        <v>26</v>
      </c>
      <c r="G10" s="343">
        <v>1.46</v>
      </c>
      <c r="H10" s="274">
        <v>13</v>
      </c>
      <c r="I10" s="290">
        <v>12.4</v>
      </c>
      <c r="J10" s="344">
        <v>46</v>
      </c>
      <c r="K10" s="290">
        <v>1.3</v>
      </c>
      <c r="L10" s="344">
        <v>46</v>
      </c>
      <c r="M10" s="290">
        <v>0.4</v>
      </c>
    </row>
    <row r="11" spans="1:13" ht="12" customHeight="1">
      <c r="A11" s="284" t="s">
        <v>12</v>
      </c>
      <c r="B11" s="364">
        <f t="shared" si="0"/>
        <v>10</v>
      </c>
      <c r="C11" s="317">
        <v>-1.409149762624083</v>
      </c>
      <c r="D11" s="262">
        <v>22</v>
      </c>
      <c r="E11" s="263">
        <v>8.2</v>
      </c>
      <c r="F11" s="274">
        <v>39</v>
      </c>
      <c r="G11" s="343">
        <v>1.34</v>
      </c>
      <c r="H11" s="274">
        <v>39</v>
      </c>
      <c r="I11" s="290">
        <v>9.6</v>
      </c>
      <c r="J11" s="344">
        <v>10</v>
      </c>
      <c r="K11" s="290">
        <v>2.6</v>
      </c>
      <c r="L11" s="344">
        <v>8</v>
      </c>
      <c r="M11" s="290">
        <v>1.4</v>
      </c>
    </row>
    <row r="12" spans="1:13" ht="12" customHeight="1">
      <c r="A12" s="285" t="s">
        <v>13</v>
      </c>
      <c r="B12" s="365">
        <f t="shared" si="0"/>
        <v>47</v>
      </c>
      <c r="C12" s="368">
        <v>-8.25883476599809</v>
      </c>
      <c r="D12" s="264">
        <v>47</v>
      </c>
      <c r="E12" s="265">
        <v>5.9</v>
      </c>
      <c r="F12" s="275">
        <v>38</v>
      </c>
      <c r="G12" s="345">
        <v>1.35</v>
      </c>
      <c r="H12" s="275">
        <v>1</v>
      </c>
      <c r="I12" s="296">
        <v>14.2</v>
      </c>
      <c r="J12" s="346">
        <v>42</v>
      </c>
      <c r="K12" s="296">
        <v>1.6</v>
      </c>
      <c r="L12" s="346">
        <v>47</v>
      </c>
      <c r="M12" s="296">
        <v>0.3</v>
      </c>
    </row>
    <row r="13" spans="1:13" s="58" customFormat="1" ht="24" customHeight="1">
      <c r="A13" s="283" t="s">
        <v>14</v>
      </c>
      <c r="B13" s="370">
        <f t="shared" si="0"/>
        <v>45</v>
      </c>
      <c r="C13" s="316">
        <v>-6.047535211267606</v>
      </c>
      <c r="D13" s="261">
        <v>42</v>
      </c>
      <c r="E13" s="380">
        <v>7.2</v>
      </c>
      <c r="F13" s="381">
        <v>25</v>
      </c>
      <c r="G13" s="382">
        <v>1.47</v>
      </c>
      <c r="H13" s="381">
        <v>4</v>
      </c>
      <c r="I13" s="299">
        <v>13.2</v>
      </c>
      <c r="J13" s="383">
        <v>2</v>
      </c>
      <c r="K13" s="299">
        <v>3.7</v>
      </c>
      <c r="L13" s="383">
        <v>2</v>
      </c>
      <c r="M13" s="299">
        <v>1.7</v>
      </c>
    </row>
    <row r="14" spans="1:13" ht="12" customHeight="1">
      <c r="A14" s="284" t="s">
        <v>15</v>
      </c>
      <c r="B14" s="364">
        <f t="shared" si="0"/>
        <v>36</v>
      </c>
      <c r="C14" s="367">
        <v>-4.675090252707581</v>
      </c>
      <c r="D14" s="262">
        <v>35</v>
      </c>
      <c r="E14" s="263">
        <v>7.5</v>
      </c>
      <c r="F14" s="274">
        <v>15</v>
      </c>
      <c r="G14" s="343">
        <v>1.53</v>
      </c>
      <c r="H14" s="274">
        <v>15</v>
      </c>
      <c r="I14" s="290">
        <v>12.2</v>
      </c>
      <c r="J14" s="344">
        <v>41</v>
      </c>
      <c r="K14" s="290">
        <v>1.6</v>
      </c>
      <c r="L14" s="344">
        <v>45</v>
      </c>
      <c r="M14" s="290">
        <v>0.6</v>
      </c>
    </row>
    <row r="15" spans="1:13" ht="12" customHeight="1">
      <c r="A15" s="284" t="s">
        <v>16</v>
      </c>
      <c r="B15" s="364">
        <f t="shared" si="0"/>
        <v>21</v>
      </c>
      <c r="C15" s="317">
        <v>-2.767795438838977</v>
      </c>
      <c r="D15" s="262">
        <v>31</v>
      </c>
      <c r="E15" s="263">
        <v>7.7</v>
      </c>
      <c r="F15" s="274">
        <v>34</v>
      </c>
      <c r="G15" s="343">
        <v>1.42</v>
      </c>
      <c r="H15" s="274">
        <v>32</v>
      </c>
      <c r="I15" s="290">
        <v>10.5</v>
      </c>
      <c r="J15" s="344">
        <v>13</v>
      </c>
      <c r="K15" s="290">
        <v>2.5</v>
      </c>
      <c r="L15" s="344">
        <v>7</v>
      </c>
      <c r="M15" s="290">
        <v>1.4</v>
      </c>
    </row>
    <row r="16" spans="1:13" ht="12" customHeight="1">
      <c r="A16" s="284" t="s">
        <v>17</v>
      </c>
      <c r="B16" s="364">
        <f t="shared" si="0"/>
        <v>17</v>
      </c>
      <c r="C16" s="367">
        <v>-2.5512493625701174</v>
      </c>
      <c r="D16" s="262">
        <v>25</v>
      </c>
      <c r="E16" s="263">
        <v>7.9</v>
      </c>
      <c r="F16" s="274">
        <v>31</v>
      </c>
      <c r="G16" s="343">
        <v>1.43</v>
      </c>
      <c r="H16" s="274">
        <v>31</v>
      </c>
      <c r="I16" s="290">
        <v>10.5</v>
      </c>
      <c r="J16" s="344">
        <v>37</v>
      </c>
      <c r="K16" s="290">
        <v>1.9</v>
      </c>
      <c r="L16" s="344">
        <v>23</v>
      </c>
      <c r="M16" s="290">
        <v>1</v>
      </c>
    </row>
    <row r="17" spans="1:13" ht="12" customHeight="1">
      <c r="A17" s="285" t="s">
        <v>18</v>
      </c>
      <c r="B17" s="369">
        <f t="shared" si="0"/>
        <v>27</v>
      </c>
      <c r="C17" s="368">
        <v>-3.5533333333333332</v>
      </c>
      <c r="D17" s="266">
        <v>34</v>
      </c>
      <c r="E17" s="265">
        <v>7.6</v>
      </c>
      <c r="F17" s="275">
        <v>36</v>
      </c>
      <c r="G17" s="345">
        <v>1.41</v>
      </c>
      <c r="H17" s="275">
        <v>25</v>
      </c>
      <c r="I17" s="296">
        <v>11.1</v>
      </c>
      <c r="J17" s="346">
        <v>15</v>
      </c>
      <c r="K17" s="296">
        <v>2.4</v>
      </c>
      <c r="L17" s="346">
        <v>28</v>
      </c>
      <c r="M17" s="296">
        <v>1</v>
      </c>
    </row>
    <row r="18" spans="1:13" s="58" customFormat="1" ht="24" customHeight="1">
      <c r="A18" s="283" t="s">
        <v>19</v>
      </c>
      <c r="B18" s="370">
        <f t="shared" si="0"/>
        <v>6</v>
      </c>
      <c r="C18" s="316">
        <v>-0.391645640594337</v>
      </c>
      <c r="D18" s="261">
        <v>23</v>
      </c>
      <c r="E18" s="380">
        <v>8.1</v>
      </c>
      <c r="F18" s="381">
        <v>41</v>
      </c>
      <c r="G18" s="382">
        <v>1.33</v>
      </c>
      <c r="H18" s="381">
        <v>45</v>
      </c>
      <c r="I18" s="299">
        <v>8.4</v>
      </c>
      <c r="J18" s="383">
        <v>30</v>
      </c>
      <c r="K18" s="299">
        <v>2</v>
      </c>
      <c r="L18" s="383">
        <v>33</v>
      </c>
      <c r="M18" s="299">
        <v>0.9</v>
      </c>
    </row>
    <row r="19" spans="1:13" ht="12" customHeight="1">
      <c r="A19" s="284" t="s">
        <v>20</v>
      </c>
      <c r="B19" s="364">
        <f t="shared" si="0"/>
        <v>8</v>
      </c>
      <c r="C19" s="317">
        <v>-0.8603205757278377</v>
      </c>
      <c r="D19" s="262">
        <v>28</v>
      </c>
      <c r="E19" s="263">
        <v>7.9</v>
      </c>
      <c r="F19" s="274">
        <v>40</v>
      </c>
      <c r="G19" s="343">
        <v>1.33</v>
      </c>
      <c r="H19" s="274">
        <v>41</v>
      </c>
      <c r="I19" s="290">
        <v>8.8</v>
      </c>
      <c r="J19" s="344">
        <v>20</v>
      </c>
      <c r="K19" s="290">
        <v>2.3</v>
      </c>
      <c r="L19" s="344">
        <v>22</v>
      </c>
      <c r="M19" s="290">
        <v>1</v>
      </c>
    </row>
    <row r="20" spans="1:13" ht="12" customHeight="1">
      <c r="A20" s="284" t="s">
        <v>21</v>
      </c>
      <c r="B20" s="364">
        <f t="shared" si="0"/>
        <v>5</v>
      </c>
      <c r="C20" s="367">
        <v>-0.04014176747052931</v>
      </c>
      <c r="D20" s="262">
        <v>10</v>
      </c>
      <c r="E20" s="263">
        <v>8.5</v>
      </c>
      <c r="F20" s="274">
        <v>47</v>
      </c>
      <c r="G20" s="343">
        <v>1.13</v>
      </c>
      <c r="H20" s="274">
        <v>44</v>
      </c>
      <c r="I20" s="290">
        <v>8.5</v>
      </c>
      <c r="J20" s="344">
        <v>33</v>
      </c>
      <c r="K20" s="290">
        <v>2</v>
      </c>
      <c r="L20" s="344">
        <v>32</v>
      </c>
      <c r="M20" s="290">
        <v>0.9</v>
      </c>
    </row>
    <row r="21" spans="1:13" ht="12" customHeight="1">
      <c r="A21" s="284" t="s">
        <v>22</v>
      </c>
      <c r="B21" s="363">
        <f t="shared" si="0"/>
        <v>4</v>
      </c>
      <c r="C21" s="367">
        <v>0.15073693613220188</v>
      </c>
      <c r="D21" s="267">
        <v>14</v>
      </c>
      <c r="E21" s="263">
        <v>8.3</v>
      </c>
      <c r="F21" s="274">
        <v>44</v>
      </c>
      <c r="G21" s="343">
        <v>1.31</v>
      </c>
      <c r="H21" s="274">
        <v>46</v>
      </c>
      <c r="I21" s="290">
        <v>8.1</v>
      </c>
      <c r="J21" s="344">
        <v>28</v>
      </c>
      <c r="K21" s="290">
        <v>2</v>
      </c>
      <c r="L21" s="344">
        <v>18</v>
      </c>
      <c r="M21" s="290">
        <v>1.1</v>
      </c>
    </row>
    <row r="22" spans="1:13" ht="12" customHeight="1">
      <c r="A22" s="285" t="s">
        <v>23</v>
      </c>
      <c r="B22" s="365">
        <f t="shared" si="0"/>
        <v>38</v>
      </c>
      <c r="C22" s="368">
        <v>-4.880120741699009</v>
      </c>
      <c r="D22" s="264">
        <v>39</v>
      </c>
      <c r="E22" s="265">
        <v>7.4</v>
      </c>
      <c r="F22" s="275">
        <v>30</v>
      </c>
      <c r="G22" s="345">
        <v>1.44</v>
      </c>
      <c r="H22" s="275">
        <v>14</v>
      </c>
      <c r="I22" s="296">
        <v>12.2</v>
      </c>
      <c r="J22" s="346">
        <v>25</v>
      </c>
      <c r="K22" s="296">
        <v>2.2</v>
      </c>
      <c r="L22" s="346">
        <v>24</v>
      </c>
      <c r="M22" s="296">
        <v>1</v>
      </c>
    </row>
    <row r="23" spans="1:13" s="58" customFormat="1" ht="24" customHeight="1">
      <c r="A23" s="283" t="s">
        <v>24</v>
      </c>
      <c r="B23" s="370">
        <f t="shared" si="0"/>
        <v>35</v>
      </c>
      <c r="C23" s="316">
        <v>-4.530516431924882</v>
      </c>
      <c r="D23" s="261">
        <v>41</v>
      </c>
      <c r="E23" s="380">
        <v>7.3</v>
      </c>
      <c r="F23" s="381">
        <v>33</v>
      </c>
      <c r="G23" s="382">
        <v>1.43</v>
      </c>
      <c r="H23" s="381">
        <v>17</v>
      </c>
      <c r="I23" s="299">
        <v>11.8</v>
      </c>
      <c r="J23" s="383">
        <v>7</v>
      </c>
      <c r="K23" s="299">
        <v>2.7</v>
      </c>
      <c r="L23" s="383">
        <v>14</v>
      </c>
      <c r="M23" s="299">
        <v>1.2</v>
      </c>
    </row>
    <row r="24" spans="1:13" ht="12" customHeight="1">
      <c r="A24" s="284" t="s">
        <v>25</v>
      </c>
      <c r="B24" s="364">
        <f t="shared" si="0"/>
        <v>16</v>
      </c>
      <c r="C24" s="367">
        <v>-2.4121739130434783</v>
      </c>
      <c r="D24" s="262">
        <v>20</v>
      </c>
      <c r="E24" s="263">
        <v>8.2</v>
      </c>
      <c r="F24" s="274">
        <v>21</v>
      </c>
      <c r="G24" s="343">
        <v>1.49</v>
      </c>
      <c r="H24" s="274">
        <v>30</v>
      </c>
      <c r="I24" s="290">
        <v>10.6</v>
      </c>
      <c r="J24" s="344">
        <v>43</v>
      </c>
      <c r="K24" s="290">
        <v>1.6</v>
      </c>
      <c r="L24" s="344">
        <v>37</v>
      </c>
      <c r="M24" s="290">
        <v>0.8</v>
      </c>
    </row>
    <row r="25" spans="1:13" ht="12" customHeight="1">
      <c r="A25" s="284" t="s">
        <v>26</v>
      </c>
      <c r="B25" s="363">
        <f t="shared" si="0"/>
        <v>25</v>
      </c>
      <c r="C25" s="367">
        <v>-2.9375</v>
      </c>
      <c r="D25" s="267">
        <v>18</v>
      </c>
      <c r="E25" s="263">
        <v>8.2</v>
      </c>
      <c r="F25" s="274">
        <v>8</v>
      </c>
      <c r="G25" s="343">
        <v>1.6</v>
      </c>
      <c r="H25" s="274">
        <v>24</v>
      </c>
      <c r="I25" s="290">
        <v>11.2</v>
      </c>
      <c r="J25" s="344">
        <v>38</v>
      </c>
      <c r="K25" s="290">
        <v>1.9</v>
      </c>
      <c r="L25" s="344">
        <v>29</v>
      </c>
      <c r="M25" s="290">
        <v>0.9</v>
      </c>
    </row>
    <row r="26" spans="1:13" ht="12" customHeight="1">
      <c r="A26" s="284" t="s">
        <v>27</v>
      </c>
      <c r="B26" s="364">
        <f t="shared" si="0"/>
        <v>30</v>
      </c>
      <c r="C26" s="367">
        <v>-3.8791866028708135</v>
      </c>
      <c r="D26" s="262">
        <v>37</v>
      </c>
      <c r="E26" s="263">
        <v>7.4</v>
      </c>
      <c r="F26" s="274">
        <v>29</v>
      </c>
      <c r="G26" s="343">
        <v>1.44</v>
      </c>
      <c r="H26" s="274">
        <v>22</v>
      </c>
      <c r="I26" s="290">
        <v>11.3</v>
      </c>
      <c r="J26" s="344">
        <v>21</v>
      </c>
      <c r="K26" s="290">
        <v>2.3</v>
      </c>
      <c r="L26" s="344">
        <v>5</v>
      </c>
      <c r="M26" s="290">
        <v>1.5</v>
      </c>
    </row>
    <row r="27" spans="1:13" ht="12" customHeight="1">
      <c r="A27" s="285" t="s">
        <v>28</v>
      </c>
      <c r="B27" s="365">
        <f t="shared" si="0"/>
        <v>29</v>
      </c>
      <c r="C27" s="318">
        <v>-3.8076372315035796</v>
      </c>
      <c r="D27" s="264">
        <v>30</v>
      </c>
      <c r="E27" s="265">
        <v>7.8</v>
      </c>
      <c r="F27" s="275">
        <v>14</v>
      </c>
      <c r="G27" s="345">
        <v>1.54</v>
      </c>
      <c r="H27" s="275">
        <v>19</v>
      </c>
      <c r="I27" s="296">
        <v>11.6</v>
      </c>
      <c r="J27" s="346">
        <v>24</v>
      </c>
      <c r="K27" s="296">
        <v>2.2</v>
      </c>
      <c r="L27" s="346">
        <v>26</v>
      </c>
      <c r="M27" s="296">
        <v>1</v>
      </c>
    </row>
    <row r="28" spans="1:13" s="58" customFormat="1" ht="24" customHeight="1">
      <c r="A28" s="283" t="s">
        <v>29</v>
      </c>
      <c r="B28" s="370">
        <f t="shared" si="0"/>
        <v>19</v>
      </c>
      <c r="C28" s="316">
        <v>-2.734390485629336</v>
      </c>
      <c r="D28" s="261">
        <v>27</v>
      </c>
      <c r="E28" s="380">
        <v>7.9</v>
      </c>
      <c r="F28" s="381">
        <v>28</v>
      </c>
      <c r="G28" s="382">
        <v>1.45</v>
      </c>
      <c r="H28" s="381">
        <v>29</v>
      </c>
      <c r="I28" s="299">
        <v>10.7</v>
      </c>
      <c r="J28" s="383">
        <v>14</v>
      </c>
      <c r="K28" s="299">
        <v>2.5</v>
      </c>
      <c r="L28" s="383">
        <v>11</v>
      </c>
      <c r="M28" s="299">
        <v>1.3</v>
      </c>
    </row>
    <row r="29" spans="1:13" ht="12" customHeight="1">
      <c r="A29" s="284" t="s">
        <v>30</v>
      </c>
      <c r="B29" s="363">
        <f t="shared" si="0"/>
        <v>14</v>
      </c>
      <c r="C29" s="367">
        <v>-2.2172846237731734</v>
      </c>
      <c r="D29" s="267">
        <v>17</v>
      </c>
      <c r="E29" s="263">
        <v>8.2</v>
      </c>
      <c r="F29" s="274">
        <v>17</v>
      </c>
      <c r="G29" s="343">
        <v>1.53</v>
      </c>
      <c r="H29" s="274">
        <v>33</v>
      </c>
      <c r="I29" s="290">
        <v>10.5</v>
      </c>
      <c r="J29" s="344">
        <v>26</v>
      </c>
      <c r="K29" s="290">
        <v>2.1</v>
      </c>
      <c r="L29" s="344">
        <v>20</v>
      </c>
      <c r="M29" s="290">
        <v>1.1</v>
      </c>
    </row>
    <row r="30" spans="1:13" ht="12" customHeight="1">
      <c r="A30" s="284" t="s">
        <v>31</v>
      </c>
      <c r="B30" s="364">
        <f t="shared" si="0"/>
        <v>2</v>
      </c>
      <c r="C30" s="367">
        <v>0.607765125531623</v>
      </c>
      <c r="D30" s="262">
        <v>3</v>
      </c>
      <c r="E30" s="263">
        <v>9.2</v>
      </c>
      <c r="F30" s="274">
        <v>24</v>
      </c>
      <c r="G30" s="343">
        <v>1.47</v>
      </c>
      <c r="H30" s="274">
        <v>43</v>
      </c>
      <c r="I30" s="290">
        <v>8.6</v>
      </c>
      <c r="J30" s="344">
        <v>29</v>
      </c>
      <c r="K30" s="290">
        <v>2</v>
      </c>
      <c r="L30" s="344">
        <v>34</v>
      </c>
      <c r="M30" s="290">
        <v>0.9</v>
      </c>
    </row>
    <row r="31" spans="1:13" ht="12" customHeight="1">
      <c r="A31" s="284" t="s">
        <v>32</v>
      </c>
      <c r="B31" s="364">
        <f t="shared" si="0"/>
        <v>24</v>
      </c>
      <c r="C31" s="367">
        <v>-2.8723640399556047</v>
      </c>
      <c r="D31" s="262">
        <v>24</v>
      </c>
      <c r="E31" s="263">
        <v>8.1</v>
      </c>
      <c r="F31" s="274">
        <v>20</v>
      </c>
      <c r="G31" s="343">
        <v>1.49</v>
      </c>
      <c r="H31" s="274">
        <v>28</v>
      </c>
      <c r="I31" s="290">
        <v>10.9</v>
      </c>
      <c r="J31" s="344">
        <v>4</v>
      </c>
      <c r="K31" s="290">
        <v>3</v>
      </c>
      <c r="L31" s="344">
        <v>4</v>
      </c>
      <c r="M31" s="290">
        <v>1.5</v>
      </c>
    </row>
    <row r="32" spans="1:13" ht="12" customHeight="1">
      <c r="A32" s="285" t="s">
        <v>33</v>
      </c>
      <c r="B32" s="365">
        <f t="shared" si="0"/>
        <v>3</v>
      </c>
      <c r="C32" s="368">
        <v>0.5597709377236937</v>
      </c>
      <c r="D32" s="264">
        <v>2</v>
      </c>
      <c r="E32" s="265">
        <v>9.3</v>
      </c>
      <c r="F32" s="275">
        <v>16</v>
      </c>
      <c r="G32" s="345">
        <v>1.53</v>
      </c>
      <c r="H32" s="275">
        <v>42</v>
      </c>
      <c r="I32" s="296">
        <v>8.8</v>
      </c>
      <c r="J32" s="346">
        <v>5</v>
      </c>
      <c r="K32" s="296">
        <v>2.8</v>
      </c>
      <c r="L32" s="346">
        <v>3</v>
      </c>
      <c r="M32" s="296">
        <v>1.5</v>
      </c>
    </row>
    <row r="33" spans="1:13" s="58" customFormat="1" ht="24" customHeight="1">
      <c r="A33" s="283" t="s">
        <v>34</v>
      </c>
      <c r="B33" s="370">
        <f t="shared" si="0"/>
        <v>13</v>
      </c>
      <c r="C33" s="316">
        <v>-2.028726708074534</v>
      </c>
      <c r="D33" s="261">
        <v>29</v>
      </c>
      <c r="E33" s="380">
        <v>7.8</v>
      </c>
      <c r="F33" s="381">
        <v>46</v>
      </c>
      <c r="G33" s="382">
        <v>1.26</v>
      </c>
      <c r="H33" s="381">
        <v>37</v>
      </c>
      <c r="I33" s="299">
        <v>9.8</v>
      </c>
      <c r="J33" s="383">
        <v>9</v>
      </c>
      <c r="K33" s="299">
        <v>2.6</v>
      </c>
      <c r="L33" s="383">
        <v>6</v>
      </c>
      <c r="M33" s="299">
        <v>1.4</v>
      </c>
    </row>
    <row r="34" spans="1:13" ht="12" customHeight="1">
      <c r="A34" s="284" t="s">
        <v>35</v>
      </c>
      <c r="B34" s="364">
        <f t="shared" si="0"/>
        <v>9</v>
      </c>
      <c r="C34" s="367">
        <v>-1.1288837744533946</v>
      </c>
      <c r="D34" s="262">
        <v>15</v>
      </c>
      <c r="E34" s="263">
        <v>8.3</v>
      </c>
      <c r="F34" s="274">
        <v>42</v>
      </c>
      <c r="G34" s="343">
        <v>1.32</v>
      </c>
      <c r="H34" s="274">
        <v>40</v>
      </c>
      <c r="I34" s="290">
        <v>9.4</v>
      </c>
      <c r="J34" s="344">
        <v>34</v>
      </c>
      <c r="K34" s="290">
        <v>1.9</v>
      </c>
      <c r="L34" s="344">
        <v>40</v>
      </c>
      <c r="M34" s="290">
        <v>0.8</v>
      </c>
    </row>
    <row r="35" spans="1:13" ht="12" customHeight="1">
      <c r="A35" s="284" t="s">
        <v>36</v>
      </c>
      <c r="B35" s="364">
        <f t="shared" si="0"/>
        <v>11</v>
      </c>
      <c r="C35" s="367">
        <v>-1.5854459237643626</v>
      </c>
      <c r="D35" s="262">
        <v>12</v>
      </c>
      <c r="E35" s="263">
        <v>8.3</v>
      </c>
      <c r="F35" s="274">
        <v>35</v>
      </c>
      <c r="G35" s="343">
        <v>1.42</v>
      </c>
      <c r="H35" s="274">
        <v>36</v>
      </c>
      <c r="I35" s="290">
        <v>9.9</v>
      </c>
      <c r="J35" s="344">
        <v>44</v>
      </c>
      <c r="K35" s="290">
        <v>1.6</v>
      </c>
      <c r="L35" s="344">
        <v>44</v>
      </c>
      <c r="M35" s="290">
        <v>0.7</v>
      </c>
    </row>
    <row r="36" spans="1:13" ht="12" customHeight="1">
      <c r="A36" s="284" t="s">
        <v>37</v>
      </c>
      <c r="B36" s="364">
        <f t="shared" si="0"/>
        <v>22</v>
      </c>
      <c r="C36" s="317">
        <v>-2.794032023289665</v>
      </c>
      <c r="D36" s="262">
        <v>36</v>
      </c>
      <c r="E36" s="263">
        <v>7.4</v>
      </c>
      <c r="F36" s="274">
        <v>43</v>
      </c>
      <c r="G36" s="343">
        <v>1.31</v>
      </c>
      <c r="H36" s="274">
        <v>35</v>
      </c>
      <c r="I36" s="290">
        <v>10.2</v>
      </c>
      <c r="J36" s="344">
        <v>36</v>
      </c>
      <c r="K36" s="290">
        <v>1.9</v>
      </c>
      <c r="L36" s="344">
        <v>31</v>
      </c>
      <c r="M36" s="290">
        <v>0.9</v>
      </c>
    </row>
    <row r="37" spans="1:13" ht="12" customHeight="1">
      <c r="A37" s="285" t="s">
        <v>38</v>
      </c>
      <c r="B37" s="365">
        <f t="shared" si="0"/>
        <v>43</v>
      </c>
      <c r="C37" s="368">
        <v>-5.795897435897436</v>
      </c>
      <c r="D37" s="264">
        <v>40</v>
      </c>
      <c r="E37" s="265">
        <v>7.3</v>
      </c>
      <c r="F37" s="275">
        <v>19</v>
      </c>
      <c r="G37" s="345">
        <v>1.52</v>
      </c>
      <c r="H37" s="275">
        <v>6</v>
      </c>
      <c r="I37" s="296">
        <v>13.1</v>
      </c>
      <c r="J37" s="346">
        <v>27</v>
      </c>
      <c r="K37" s="296">
        <v>2.1</v>
      </c>
      <c r="L37" s="346">
        <v>42</v>
      </c>
      <c r="M37" s="296">
        <v>0.7</v>
      </c>
    </row>
    <row r="38" spans="1:13" s="58" customFormat="1" ht="24" customHeight="1">
      <c r="A38" s="283" t="s">
        <v>39</v>
      </c>
      <c r="B38" s="370">
        <f t="shared" si="0"/>
        <v>34</v>
      </c>
      <c r="C38" s="316">
        <v>-4.374564459930314</v>
      </c>
      <c r="D38" s="261">
        <v>16</v>
      </c>
      <c r="E38" s="380">
        <v>8.3</v>
      </c>
      <c r="F38" s="381">
        <v>7</v>
      </c>
      <c r="G38" s="382">
        <v>1.62</v>
      </c>
      <c r="H38" s="381">
        <v>9</v>
      </c>
      <c r="I38" s="299">
        <v>12.7</v>
      </c>
      <c r="J38" s="383">
        <v>47</v>
      </c>
      <c r="K38" s="299">
        <v>1.3</v>
      </c>
      <c r="L38" s="383">
        <v>38</v>
      </c>
      <c r="M38" s="299">
        <v>0.8</v>
      </c>
    </row>
    <row r="39" spans="1:13" ht="12" customHeight="1">
      <c r="A39" s="284" t="s">
        <v>40</v>
      </c>
      <c r="B39" s="364">
        <f t="shared" si="0"/>
        <v>42</v>
      </c>
      <c r="C39" s="367">
        <v>-5.7934002869440455</v>
      </c>
      <c r="D39" s="262">
        <v>26</v>
      </c>
      <c r="E39" s="263">
        <v>7.9</v>
      </c>
      <c r="F39" s="274">
        <v>3</v>
      </c>
      <c r="G39" s="343">
        <v>1.65</v>
      </c>
      <c r="H39" s="274">
        <v>3</v>
      </c>
      <c r="I39" s="290">
        <v>13.7</v>
      </c>
      <c r="J39" s="344">
        <v>17</v>
      </c>
      <c r="K39" s="290">
        <v>2.3</v>
      </c>
      <c r="L39" s="344">
        <v>19</v>
      </c>
      <c r="M39" s="290">
        <v>1.1</v>
      </c>
    </row>
    <row r="40" spans="1:13" ht="12" customHeight="1">
      <c r="A40" s="284" t="s">
        <v>41</v>
      </c>
      <c r="B40" s="364">
        <f t="shared" si="0"/>
        <v>18</v>
      </c>
      <c r="C40" s="317">
        <v>-2.607945635128071</v>
      </c>
      <c r="D40" s="262">
        <v>11</v>
      </c>
      <c r="E40" s="263">
        <v>8.5</v>
      </c>
      <c r="F40" s="274">
        <v>22</v>
      </c>
      <c r="G40" s="343">
        <v>1.49</v>
      </c>
      <c r="H40" s="274">
        <v>26</v>
      </c>
      <c r="I40" s="290">
        <v>11.1</v>
      </c>
      <c r="J40" s="344">
        <v>31</v>
      </c>
      <c r="K40" s="290">
        <v>2</v>
      </c>
      <c r="L40" s="344">
        <v>35</v>
      </c>
      <c r="M40" s="290">
        <v>0.9</v>
      </c>
    </row>
    <row r="41" spans="1:13" ht="12" customHeight="1">
      <c r="A41" s="284" t="s">
        <v>42</v>
      </c>
      <c r="B41" s="364">
        <f t="shared" si="0"/>
        <v>12</v>
      </c>
      <c r="C41" s="367">
        <v>-1.6536133855464579</v>
      </c>
      <c r="D41" s="262">
        <v>7</v>
      </c>
      <c r="E41" s="263">
        <v>8.8</v>
      </c>
      <c r="F41" s="274">
        <v>11</v>
      </c>
      <c r="G41" s="343">
        <v>1.57</v>
      </c>
      <c r="H41" s="274">
        <v>34</v>
      </c>
      <c r="I41" s="290">
        <v>10.5</v>
      </c>
      <c r="J41" s="344">
        <v>40</v>
      </c>
      <c r="K41" s="290">
        <v>1.7</v>
      </c>
      <c r="L41" s="344">
        <v>36</v>
      </c>
      <c r="M41" s="290">
        <v>0.8</v>
      </c>
    </row>
    <row r="42" spans="1:13" ht="12" customHeight="1">
      <c r="A42" s="285" t="s">
        <v>43</v>
      </c>
      <c r="B42" s="369">
        <f t="shared" si="0"/>
        <v>40</v>
      </c>
      <c r="C42" s="368">
        <v>-5.5071022727272725</v>
      </c>
      <c r="D42" s="266">
        <v>33</v>
      </c>
      <c r="E42" s="265">
        <v>7.6</v>
      </c>
      <c r="F42" s="275">
        <v>12</v>
      </c>
      <c r="G42" s="345">
        <v>1.56</v>
      </c>
      <c r="H42" s="275">
        <v>5</v>
      </c>
      <c r="I42" s="296">
        <v>13.1</v>
      </c>
      <c r="J42" s="346">
        <v>32</v>
      </c>
      <c r="K42" s="296">
        <v>2</v>
      </c>
      <c r="L42" s="346">
        <v>41</v>
      </c>
      <c r="M42" s="296">
        <v>0.7</v>
      </c>
    </row>
    <row r="43" spans="1:13" s="58" customFormat="1" ht="24" customHeight="1">
      <c r="A43" s="283" t="s">
        <v>44</v>
      </c>
      <c r="B43" s="370">
        <f t="shared" si="0"/>
        <v>41</v>
      </c>
      <c r="C43" s="316">
        <v>-5.676240208877284</v>
      </c>
      <c r="D43" s="261">
        <v>38</v>
      </c>
      <c r="E43" s="380">
        <v>7.4</v>
      </c>
      <c r="F43" s="381">
        <v>32</v>
      </c>
      <c r="G43" s="382">
        <v>1.43</v>
      </c>
      <c r="H43" s="381">
        <v>7</v>
      </c>
      <c r="I43" s="299">
        <v>13.1</v>
      </c>
      <c r="J43" s="383">
        <v>1</v>
      </c>
      <c r="K43" s="299">
        <v>4.2</v>
      </c>
      <c r="L43" s="383">
        <v>1</v>
      </c>
      <c r="M43" s="299">
        <v>2.5</v>
      </c>
    </row>
    <row r="44" spans="1:13" ht="12" customHeight="1">
      <c r="A44" s="284" t="s">
        <v>45</v>
      </c>
      <c r="B44" s="364">
        <f t="shared" si="0"/>
        <v>26</v>
      </c>
      <c r="C44" s="317">
        <v>-3.5270684371807968</v>
      </c>
      <c r="D44" s="262">
        <v>19</v>
      </c>
      <c r="E44" s="263">
        <v>8.2</v>
      </c>
      <c r="F44" s="274">
        <v>10</v>
      </c>
      <c r="G44" s="343">
        <v>1.59</v>
      </c>
      <c r="H44" s="274">
        <v>18</v>
      </c>
      <c r="I44" s="290">
        <v>11.8</v>
      </c>
      <c r="J44" s="344">
        <v>16</v>
      </c>
      <c r="K44" s="290">
        <v>2.4</v>
      </c>
      <c r="L44" s="344">
        <v>25</v>
      </c>
      <c r="M44" s="290">
        <v>1</v>
      </c>
    </row>
    <row r="45" spans="1:13" ht="12" customHeight="1">
      <c r="A45" s="284" t="s">
        <v>174</v>
      </c>
      <c r="B45" s="364">
        <f t="shared" si="0"/>
        <v>37</v>
      </c>
      <c r="C45" s="367">
        <v>-4.852646638054363</v>
      </c>
      <c r="D45" s="262">
        <v>32</v>
      </c>
      <c r="E45" s="263">
        <v>7.7</v>
      </c>
      <c r="F45" s="274">
        <v>18</v>
      </c>
      <c r="G45" s="343">
        <v>1.52</v>
      </c>
      <c r="H45" s="274">
        <v>11</v>
      </c>
      <c r="I45" s="290">
        <v>12.5</v>
      </c>
      <c r="J45" s="344">
        <v>18</v>
      </c>
      <c r="K45" s="290">
        <v>2.3</v>
      </c>
      <c r="L45" s="344">
        <v>12</v>
      </c>
      <c r="M45" s="290">
        <v>1.3</v>
      </c>
    </row>
    <row r="46" spans="1:13" ht="12" customHeight="1">
      <c r="A46" s="284" t="s">
        <v>46</v>
      </c>
      <c r="B46" s="363">
        <f t="shared" si="0"/>
        <v>46</v>
      </c>
      <c r="C46" s="367">
        <v>-6.7088948787062</v>
      </c>
      <c r="D46" s="267">
        <v>44</v>
      </c>
      <c r="E46" s="263">
        <v>7.1</v>
      </c>
      <c r="F46" s="274">
        <v>23</v>
      </c>
      <c r="G46" s="343">
        <v>1.47</v>
      </c>
      <c r="H46" s="274">
        <v>2</v>
      </c>
      <c r="I46" s="290">
        <v>13.8</v>
      </c>
      <c r="J46" s="344">
        <v>8</v>
      </c>
      <c r="K46" s="290">
        <v>2.7</v>
      </c>
      <c r="L46" s="344">
        <v>10</v>
      </c>
      <c r="M46" s="290">
        <v>1.3</v>
      </c>
    </row>
    <row r="47" spans="1:13" ht="12" customHeight="1">
      <c r="A47" s="285" t="s">
        <v>47</v>
      </c>
      <c r="B47" s="365">
        <f t="shared" si="0"/>
        <v>7</v>
      </c>
      <c r="C47" s="368">
        <v>-0.7051713889439271</v>
      </c>
      <c r="D47" s="264">
        <v>4</v>
      </c>
      <c r="E47" s="268">
        <v>9.1</v>
      </c>
      <c r="F47" s="276">
        <v>27</v>
      </c>
      <c r="G47" s="347">
        <v>1.45</v>
      </c>
      <c r="H47" s="276">
        <v>38</v>
      </c>
      <c r="I47" s="304">
        <v>9.8</v>
      </c>
      <c r="J47" s="348">
        <v>22</v>
      </c>
      <c r="K47" s="304">
        <v>2.2</v>
      </c>
      <c r="L47" s="348">
        <v>30</v>
      </c>
      <c r="M47" s="304">
        <v>0.9</v>
      </c>
    </row>
    <row r="48" spans="1:13" s="58" customFormat="1" ht="24" customHeight="1">
      <c r="A48" s="283" t="s">
        <v>48</v>
      </c>
      <c r="B48" s="384">
        <f t="shared" si="0"/>
        <v>23</v>
      </c>
      <c r="C48" s="316">
        <v>-2.827751196172249</v>
      </c>
      <c r="D48" s="385">
        <v>9</v>
      </c>
      <c r="E48" s="386">
        <v>8.7</v>
      </c>
      <c r="F48" s="381">
        <v>9</v>
      </c>
      <c r="G48" s="382">
        <v>1.59</v>
      </c>
      <c r="H48" s="381">
        <v>21</v>
      </c>
      <c r="I48" s="299">
        <v>11.5</v>
      </c>
      <c r="J48" s="383">
        <v>3</v>
      </c>
      <c r="K48" s="299">
        <v>3.2</v>
      </c>
      <c r="L48" s="383">
        <v>17</v>
      </c>
      <c r="M48" s="299">
        <v>1.1</v>
      </c>
    </row>
    <row r="49" spans="1:13" ht="12" customHeight="1">
      <c r="A49" s="284" t="s">
        <v>49</v>
      </c>
      <c r="B49" s="371">
        <f t="shared" si="0"/>
        <v>33</v>
      </c>
      <c r="C49" s="367">
        <v>-4.068296189791517</v>
      </c>
      <c r="D49" s="269">
        <v>13</v>
      </c>
      <c r="E49" s="270">
        <v>8.3</v>
      </c>
      <c r="F49" s="274">
        <v>5</v>
      </c>
      <c r="G49" s="343">
        <v>1.64</v>
      </c>
      <c r="H49" s="274">
        <v>12</v>
      </c>
      <c r="I49" s="290">
        <v>12.4</v>
      </c>
      <c r="J49" s="344">
        <v>19</v>
      </c>
      <c r="K49" s="290">
        <v>2.3</v>
      </c>
      <c r="L49" s="344">
        <v>13</v>
      </c>
      <c r="M49" s="290">
        <v>1.2</v>
      </c>
    </row>
    <row r="50" spans="1:13" ht="12" customHeight="1">
      <c r="A50" s="284" t="s">
        <v>50</v>
      </c>
      <c r="B50" s="371">
        <f t="shared" si="0"/>
        <v>15</v>
      </c>
      <c r="C50" s="367">
        <v>-2.388733965421082</v>
      </c>
      <c r="D50" s="269">
        <v>5</v>
      </c>
      <c r="E50" s="270">
        <v>8.9</v>
      </c>
      <c r="F50" s="274">
        <v>4</v>
      </c>
      <c r="G50" s="343">
        <v>1.65</v>
      </c>
      <c r="H50" s="274">
        <v>23</v>
      </c>
      <c r="I50" s="290">
        <v>11.3</v>
      </c>
      <c r="J50" s="344">
        <v>11</v>
      </c>
      <c r="K50" s="290">
        <v>2.6</v>
      </c>
      <c r="L50" s="344">
        <v>15</v>
      </c>
      <c r="M50" s="290">
        <v>1.1</v>
      </c>
    </row>
    <row r="51" spans="1:13" s="57" customFormat="1" ht="12" customHeight="1">
      <c r="A51" s="286" t="s">
        <v>51</v>
      </c>
      <c r="B51" s="373">
        <f t="shared" si="0"/>
        <v>28</v>
      </c>
      <c r="C51" s="372">
        <v>-3.648717948717949</v>
      </c>
      <c r="D51" s="271">
        <v>21</v>
      </c>
      <c r="E51" s="272">
        <v>8.2</v>
      </c>
      <c r="F51" s="277">
        <v>13</v>
      </c>
      <c r="G51" s="349">
        <v>1.56</v>
      </c>
      <c r="H51" s="277">
        <v>16</v>
      </c>
      <c r="I51" s="293">
        <v>11.9</v>
      </c>
      <c r="J51" s="350">
        <v>35</v>
      </c>
      <c r="K51" s="293">
        <v>1.9</v>
      </c>
      <c r="L51" s="350">
        <v>21</v>
      </c>
      <c r="M51" s="293">
        <v>1</v>
      </c>
    </row>
    <row r="52" spans="1:13" ht="12" customHeight="1">
      <c r="A52" s="285" t="s">
        <v>52</v>
      </c>
      <c r="B52" s="374">
        <f t="shared" si="0"/>
        <v>20</v>
      </c>
      <c r="C52" s="368">
        <v>-2.7347670250896057</v>
      </c>
      <c r="D52" s="273">
        <v>6</v>
      </c>
      <c r="E52" s="268">
        <v>8.8</v>
      </c>
      <c r="F52" s="275">
        <v>2</v>
      </c>
      <c r="G52" s="345">
        <v>1.72</v>
      </c>
      <c r="H52" s="275">
        <v>20</v>
      </c>
      <c r="I52" s="296">
        <v>11.6</v>
      </c>
      <c r="J52" s="346">
        <v>6</v>
      </c>
      <c r="K52" s="296">
        <v>2.7</v>
      </c>
      <c r="L52" s="346">
        <v>39</v>
      </c>
      <c r="M52" s="296">
        <v>0.8</v>
      </c>
    </row>
    <row r="53" spans="1:13" s="58" customFormat="1" ht="24" customHeight="1">
      <c r="A53" s="287" t="s">
        <v>53</v>
      </c>
      <c r="B53" s="384">
        <f t="shared" si="0"/>
        <v>31</v>
      </c>
      <c r="C53" s="386">
        <v>-3.897849462365591</v>
      </c>
      <c r="D53" s="385">
        <v>8</v>
      </c>
      <c r="E53" s="386">
        <v>8.7</v>
      </c>
      <c r="F53" s="381">
        <v>6</v>
      </c>
      <c r="G53" s="382">
        <v>1.63</v>
      </c>
      <c r="H53" s="381">
        <v>10</v>
      </c>
      <c r="I53" s="299">
        <v>12.6</v>
      </c>
      <c r="J53" s="383">
        <v>12</v>
      </c>
      <c r="K53" s="299">
        <v>2.5</v>
      </c>
      <c r="L53" s="383">
        <v>27</v>
      </c>
      <c r="M53" s="299">
        <v>1</v>
      </c>
    </row>
    <row r="54" spans="1:13" ht="12" customHeight="1">
      <c r="A54" s="288" t="s">
        <v>54</v>
      </c>
      <c r="B54" s="379">
        <f t="shared" si="0"/>
        <v>1</v>
      </c>
      <c r="C54" s="280">
        <v>4.444207533759773</v>
      </c>
      <c r="D54" s="279">
        <v>1</v>
      </c>
      <c r="E54" s="280">
        <v>12.2</v>
      </c>
      <c r="F54" s="281">
        <v>1</v>
      </c>
      <c r="G54" s="351">
        <v>1.94</v>
      </c>
      <c r="H54" s="281">
        <v>47</v>
      </c>
      <c r="I54" s="302">
        <v>7.8</v>
      </c>
      <c r="J54" s="352">
        <v>39</v>
      </c>
      <c r="K54" s="302">
        <v>1.7</v>
      </c>
      <c r="L54" s="352">
        <v>9</v>
      </c>
      <c r="M54" s="302">
        <v>1.3</v>
      </c>
    </row>
    <row r="55" spans="5:12" ht="13.5">
      <c r="E55" s="111"/>
      <c r="I55" s="224"/>
      <c r="J55" s="225"/>
      <c r="K55" s="224"/>
      <c r="L55" s="225"/>
    </row>
    <row r="56" spans="5:11" ht="13.5">
      <c r="E56" s="111"/>
      <c r="I56" s="224"/>
      <c r="J56" s="225"/>
      <c r="K56" s="224"/>
    </row>
    <row r="57" spans="5:11" ht="13.5">
      <c r="E57" s="111"/>
      <c r="I57" s="224"/>
      <c r="J57" s="225"/>
      <c r="K57" s="224"/>
    </row>
    <row r="58" spans="5:11" ht="13.5">
      <c r="E58" s="111"/>
      <c r="I58" s="224"/>
      <c r="J58" s="225"/>
      <c r="K58" s="224"/>
    </row>
    <row r="59" spans="5:11" ht="13.5">
      <c r="E59" s="111"/>
      <c r="I59" s="224"/>
      <c r="J59" s="225"/>
      <c r="K59" s="224"/>
    </row>
    <row r="60" spans="5:11" ht="13.5">
      <c r="E60" s="111"/>
      <c r="I60" s="224"/>
      <c r="J60" s="225"/>
      <c r="K60" s="224"/>
    </row>
    <row r="61" spans="9:11" ht="13.5">
      <c r="I61" s="224"/>
      <c r="J61" s="225"/>
      <c r="K61" s="224"/>
    </row>
    <row r="62" spans="9:11" ht="13.5">
      <c r="I62" s="224"/>
      <c r="J62" s="225"/>
      <c r="K62" s="224"/>
    </row>
    <row r="63" spans="9:11" ht="13.5">
      <c r="I63" s="224"/>
      <c r="J63" s="225"/>
      <c r="K63" s="224"/>
    </row>
    <row r="64" spans="9:11" ht="13.5">
      <c r="I64" s="224"/>
      <c r="J64" s="225"/>
      <c r="K64" s="224"/>
    </row>
  </sheetData>
  <sheetProtection/>
  <mergeCells count="8">
    <mergeCell ref="A4:A6"/>
    <mergeCell ref="F4:G4"/>
    <mergeCell ref="H4:I5"/>
    <mergeCell ref="L5:M5"/>
    <mergeCell ref="J5:K5"/>
    <mergeCell ref="B4:C5"/>
    <mergeCell ref="D4:E5"/>
    <mergeCell ref="F5:G5"/>
  </mergeCells>
  <printOptions verticalCentered="1"/>
  <pageMargins left="0.7086614173228347" right="0.4724409448818898" top="0.1968503937007874" bottom="0.1968503937007874" header="0.5118110236220472" footer="0.5118110236220472"/>
  <pageSetup blackAndWhite="1"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Y69"/>
  <sheetViews>
    <sheetView view="pageBreakPreview" zoomScale="85" zoomScaleSheetLayoutView="85" zoomScalePageLayoutView="0" workbookViewId="0" topLeftCell="A1">
      <selection activeCell="D8" sqref="D8"/>
    </sheetView>
  </sheetViews>
  <sheetFormatPr defaultColWidth="9.00390625" defaultRowHeight="13.5"/>
  <cols>
    <col min="1" max="1" width="10.625" style="65" customWidth="1"/>
    <col min="2" max="2" width="6.125" style="88" customWidth="1"/>
    <col min="3" max="3" width="10.625" style="65" customWidth="1"/>
    <col min="4" max="4" width="6.125" style="88" customWidth="1"/>
    <col min="5" max="5" width="10.625" style="65" customWidth="1"/>
    <col min="6" max="6" width="6.125" style="88" customWidth="1"/>
    <col min="7" max="7" width="10.625" style="65" customWidth="1"/>
    <col min="8" max="8" width="6.125" style="89" customWidth="1"/>
    <col min="9" max="9" width="10.625" style="66" customWidth="1"/>
    <col min="10" max="10" width="6.125" style="88" customWidth="1"/>
    <col min="11" max="11" width="10.625" style="65" customWidth="1"/>
    <col min="12" max="12" width="2.625" style="65" customWidth="1"/>
    <col min="13" max="13" width="6.125" style="88" customWidth="1"/>
    <col min="14" max="14" width="10.625" style="65" customWidth="1"/>
    <col min="15" max="15" width="6.125" style="88" customWidth="1"/>
    <col min="16" max="16" width="10.625" style="65" customWidth="1"/>
    <col min="17" max="17" width="6.125" style="89" customWidth="1"/>
    <col min="18" max="18" width="10.625" style="66" customWidth="1"/>
    <col min="19" max="19" width="6.125" style="89" customWidth="1"/>
    <col min="20" max="20" width="7.625" style="66" customWidth="1"/>
    <col min="21" max="21" width="6.125" style="89" customWidth="1"/>
    <col min="22" max="22" width="7.625" style="66" customWidth="1"/>
    <col min="23" max="23" width="6.125" style="89" customWidth="1"/>
    <col min="24" max="24" width="10.625" style="66" customWidth="1"/>
    <col min="25" max="25" width="4.125" style="65" customWidth="1"/>
    <col min="26" max="16384" width="9.00390625" style="63" customWidth="1"/>
  </cols>
  <sheetData>
    <row r="1" spans="1:25" ht="18.75">
      <c r="A1" s="59" t="s">
        <v>55</v>
      </c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0"/>
      <c r="Y1" s="60"/>
    </row>
    <row r="2" spans="1:25" ht="18.75">
      <c r="A2" s="59" t="s">
        <v>56</v>
      </c>
      <c r="B2" s="106"/>
      <c r="D2" s="61" t="s">
        <v>168</v>
      </c>
      <c r="E2" s="62"/>
      <c r="F2" s="62"/>
      <c r="G2" s="62"/>
      <c r="H2" s="62"/>
      <c r="I2" s="62"/>
      <c r="J2" s="62"/>
      <c r="K2" s="62"/>
      <c r="L2" s="62"/>
      <c r="M2" s="61" t="s">
        <v>194</v>
      </c>
      <c r="N2" s="62"/>
      <c r="O2" s="62"/>
      <c r="P2" s="62"/>
      <c r="Q2" s="62"/>
      <c r="R2" s="62"/>
      <c r="S2" s="62"/>
      <c r="T2" s="62"/>
      <c r="U2" s="62"/>
      <c r="V2" s="62"/>
      <c r="W2" s="62"/>
      <c r="Y2" s="67"/>
    </row>
    <row r="3" spans="1:25" ht="14.25" thickBot="1">
      <c r="A3" s="68"/>
      <c r="B3" s="96"/>
      <c r="C3" s="68"/>
      <c r="D3" s="96"/>
      <c r="E3" s="68"/>
      <c r="F3" s="96"/>
      <c r="G3" s="68"/>
      <c r="H3" s="69"/>
      <c r="I3" s="69"/>
      <c r="J3" s="96"/>
      <c r="K3" s="68"/>
      <c r="L3" s="38"/>
      <c r="M3" s="96"/>
      <c r="N3" s="68"/>
      <c r="O3" s="96"/>
      <c r="P3" s="68"/>
      <c r="Q3" s="69"/>
      <c r="R3" s="69"/>
      <c r="S3" s="69"/>
      <c r="T3" s="69"/>
      <c r="U3" s="69"/>
      <c r="V3" s="69"/>
      <c r="W3" s="69"/>
      <c r="X3" s="69"/>
      <c r="Y3" s="126" t="str">
        <f>'8-1'!M3</f>
        <v>平成25年</v>
      </c>
    </row>
    <row r="4" spans="1:25" ht="15.75" customHeight="1">
      <c r="A4" s="413" t="s">
        <v>1</v>
      </c>
      <c r="B4" s="409" t="s">
        <v>166</v>
      </c>
      <c r="C4" s="410"/>
      <c r="D4" s="424"/>
      <c r="E4" s="424"/>
      <c r="F4" s="424"/>
      <c r="G4" s="425"/>
      <c r="H4" s="409" t="s">
        <v>61</v>
      </c>
      <c r="I4" s="410"/>
      <c r="J4" s="409" t="s">
        <v>63</v>
      </c>
      <c r="K4" s="410"/>
      <c r="L4" s="39"/>
      <c r="M4" s="424"/>
      <c r="N4" s="424"/>
      <c r="O4" s="424"/>
      <c r="P4" s="425"/>
      <c r="Q4" s="409" t="s">
        <v>66</v>
      </c>
      <c r="R4" s="410"/>
      <c r="S4" s="423" t="s">
        <v>67</v>
      </c>
      <c r="T4" s="424"/>
      <c r="U4" s="424"/>
      <c r="V4" s="424"/>
      <c r="W4" s="409" t="s">
        <v>111</v>
      </c>
      <c r="X4" s="410"/>
      <c r="Y4" s="406" t="s">
        <v>1</v>
      </c>
    </row>
    <row r="5" spans="1:25" ht="27.75" customHeight="1">
      <c r="A5" s="414"/>
      <c r="B5" s="411"/>
      <c r="C5" s="416"/>
      <c r="D5" s="419" t="s">
        <v>58</v>
      </c>
      <c r="E5" s="420"/>
      <c r="F5" s="421" t="s">
        <v>59</v>
      </c>
      <c r="G5" s="422"/>
      <c r="H5" s="411"/>
      <c r="I5" s="412"/>
      <c r="J5" s="411"/>
      <c r="K5" s="412"/>
      <c r="L5" s="39"/>
      <c r="M5" s="418" t="s">
        <v>175</v>
      </c>
      <c r="N5" s="422"/>
      <c r="O5" s="417" t="s">
        <v>64</v>
      </c>
      <c r="P5" s="422"/>
      <c r="Q5" s="411"/>
      <c r="R5" s="412"/>
      <c r="S5" s="417" t="s">
        <v>68</v>
      </c>
      <c r="T5" s="418"/>
      <c r="U5" s="417" t="s">
        <v>69</v>
      </c>
      <c r="V5" s="418"/>
      <c r="W5" s="411"/>
      <c r="X5" s="412"/>
      <c r="Y5" s="407"/>
    </row>
    <row r="6" spans="1:25" ht="27.75" customHeight="1">
      <c r="A6" s="415"/>
      <c r="B6" s="74" t="s">
        <v>2</v>
      </c>
      <c r="C6" s="75" t="s">
        <v>57</v>
      </c>
      <c r="D6" s="74" t="s">
        <v>2</v>
      </c>
      <c r="E6" s="75" t="s">
        <v>57</v>
      </c>
      <c r="F6" s="74" t="s">
        <v>2</v>
      </c>
      <c r="G6" s="75" t="s">
        <v>57</v>
      </c>
      <c r="H6" s="74" t="s">
        <v>2</v>
      </c>
      <c r="I6" s="76" t="s">
        <v>62</v>
      </c>
      <c r="J6" s="74" t="s">
        <v>2</v>
      </c>
      <c r="K6" s="140" t="s">
        <v>57</v>
      </c>
      <c r="L6" s="40"/>
      <c r="M6" s="73" t="s">
        <v>2</v>
      </c>
      <c r="N6" s="75" t="s">
        <v>57</v>
      </c>
      <c r="O6" s="74" t="s">
        <v>2</v>
      </c>
      <c r="P6" s="75" t="s">
        <v>65</v>
      </c>
      <c r="Q6" s="74" t="s">
        <v>2</v>
      </c>
      <c r="R6" s="76" t="s">
        <v>112</v>
      </c>
      <c r="S6" s="74" t="s">
        <v>2</v>
      </c>
      <c r="T6" s="75" t="s">
        <v>70</v>
      </c>
      <c r="U6" s="74" t="s">
        <v>2</v>
      </c>
      <c r="V6" s="72" t="s">
        <v>70</v>
      </c>
      <c r="W6" s="74" t="s">
        <v>2</v>
      </c>
      <c r="X6" s="76" t="s">
        <v>112</v>
      </c>
      <c r="Y6" s="408"/>
    </row>
    <row r="7" spans="1:25" ht="12" customHeight="1">
      <c r="A7" s="163" t="s">
        <v>8</v>
      </c>
      <c r="B7" s="229"/>
      <c r="C7" s="230">
        <v>22.9</v>
      </c>
      <c r="D7" s="231"/>
      <c r="E7" s="230">
        <v>10.4</v>
      </c>
      <c r="F7" s="231"/>
      <c r="G7" s="230">
        <v>12.5</v>
      </c>
      <c r="H7" s="232"/>
      <c r="I7" s="233">
        <v>7</v>
      </c>
      <c r="J7" s="232"/>
      <c r="K7" s="342">
        <v>3.7</v>
      </c>
      <c r="L7" s="36"/>
      <c r="M7" s="321"/>
      <c r="N7" s="296">
        <v>3</v>
      </c>
      <c r="O7" s="321"/>
      <c r="P7" s="297">
        <v>0.7</v>
      </c>
      <c r="Q7" s="322"/>
      <c r="R7" s="323">
        <v>5.3</v>
      </c>
      <c r="S7" s="322"/>
      <c r="T7" s="324">
        <v>30.9</v>
      </c>
      <c r="U7" s="321"/>
      <c r="V7" s="325">
        <v>29.3</v>
      </c>
      <c r="W7" s="166"/>
      <c r="X7" s="327">
        <v>1.84</v>
      </c>
      <c r="Y7" s="326" t="s">
        <v>71</v>
      </c>
    </row>
    <row r="8" spans="1:25" s="80" customFormat="1" ht="24" customHeight="1">
      <c r="A8" s="78" t="s">
        <v>9</v>
      </c>
      <c r="B8" s="234">
        <v>2</v>
      </c>
      <c r="C8" s="235">
        <v>28.8</v>
      </c>
      <c r="D8" s="236">
        <f>RANK(E8,$E$8:$E$54)</f>
        <v>23</v>
      </c>
      <c r="E8" s="235">
        <v>10.121045671854338</v>
      </c>
      <c r="F8" s="236">
        <f>RANK(G8,$G$8:$G$54)</f>
        <v>2</v>
      </c>
      <c r="G8" s="235">
        <v>18.716305564032144</v>
      </c>
      <c r="H8" s="237">
        <f>RANK(I8,$I$8:$I$54)</f>
        <v>12</v>
      </c>
      <c r="I8" s="238">
        <v>8.3</v>
      </c>
      <c r="J8" s="254">
        <v>31</v>
      </c>
      <c r="K8" s="299">
        <v>3.6</v>
      </c>
      <c r="L8" s="34"/>
      <c r="M8" s="236">
        <f>RANK(N8,$N$8:$N$54)</f>
        <v>36</v>
      </c>
      <c r="N8" s="299">
        <v>2.715830156160234</v>
      </c>
      <c r="O8" s="236">
        <f>RANK(P8,$P$8:$P$54)</f>
        <v>14</v>
      </c>
      <c r="P8" s="300">
        <v>0.8902854150301126</v>
      </c>
      <c r="Q8" s="254">
        <v>24</v>
      </c>
      <c r="R8" s="255">
        <v>4.9</v>
      </c>
      <c r="S8" s="237">
        <f>RANK(T8,$T$8:$T$54)</f>
        <v>30</v>
      </c>
      <c r="T8" s="256">
        <v>30.4</v>
      </c>
      <c r="U8" s="236">
        <f>RANK(V8,$V$8:$V$54)</f>
        <v>12</v>
      </c>
      <c r="V8" s="316">
        <v>29.1</v>
      </c>
      <c r="W8" s="328">
        <v>2</v>
      </c>
      <c r="X8" s="329">
        <v>2.09</v>
      </c>
      <c r="Y8" s="79" t="s">
        <v>72</v>
      </c>
    </row>
    <row r="9" spans="1:25" ht="12" customHeight="1">
      <c r="A9" s="81" t="s">
        <v>10</v>
      </c>
      <c r="B9" s="142">
        <v>9</v>
      </c>
      <c r="C9" s="239">
        <v>25.5</v>
      </c>
      <c r="D9" s="127">
        <f aca="true" t="shared" si="0" ref="D9:D54">RANK(E9,$E$8:$E$54)</f>
        <v>4</v>
      </c>
      <c r="E9" s="117">
        <v>11.959423384943939</v>
      </c>
      <c r="F9" s="127">
        <f aca="true" t="shared" si="1" ref="F9:F54">RANK(G9,$G$8:$G$54)</f>
        <v>15</v>
      </c>
      <c r="G9" s="117">
        <v>13.561131873998933</v>
      </c>
      <c r="H9" s="151">
        <f aca="true" t="shared" si="2" ref="H9:H54">RANK(I9,$I$8:$I$54)</f>
        <v>20</v>
      </c>
      <c r="I9" s="153">
        <v>7.7</v>
      </c>
      <c r="J9" s="158">
        <v>45</v>
      </c>
      <c r="K9" s="353">
        <v>2.8</v>
      </c>
      <c r="L9" s="35"/>
      <c r="M9" s="127">
        <f aca="true" t="shared" si="3" ref="M9:M54">RANK(N9,$N$8:$N$54)</f>
        <v>45</v>
      </c>
      <c r="N9" s="290">
        <v>2.295834699901607</v>
      </c>
      <c r="O9" s="127">
        <f aca="true" t="shared" si="4" ref="O9:O54">RANK(P9,$P$8:$P$54)</f>
        <v>40</v>
      </c>
      <c r="P9" s="291">
        <v>0.5478851632697787</v>
      </c>
      <c r="Q9" s="158">
        <v>43</v>
      </c>
      <c r="R9" s="159">
        <v>4.3</v>
      </c>
      <c r="S9" s="151">
        <f aca="true" t="shared" si="5" ref="S9:S54">RANK(T9,$T$8:$T$54)</f>
        <v>22</v>
      </c>
      <c r="T9" s="131">
        <v>30.5</v>
      </c>
      <c r="U9" s="127">
        <f aca="true" t="shared" si="6" ref="U9:U54">RANK(V9,$V$8:$V$54)</f>
        <v>32</v>
      </c>
      <c r="V9" s="317">
        <v>28.8</v>
      </c>
      <c r="W9" s="330">
        <v>29</v>
      </c>
      <c r="X9" s="257">
        <v>1.75</v>
      </c>
      <c r="Y9" s="82" t="s">
        <v>73</v>
      </c>
    </row>
    <row r="10" spans="1:25" ht="12" customHeight="1">
      <c r="A10" s="81" t="s">
        <v>11</v>
      </c>
      <c r="B10" s="142">
        <v>7</v>
      </c>
      <c r="C10" s="239">
        <v>27</v>
      </c>
      <c r="D10" s="127">
        <f t="shared" si="0"/>
        <v>6</v>
      </c>
      <c r="E10" s="239">
        <v>11.911036154738062</v>
      </c>
      <c r="F10" s="127">
        <f t="shared" si="1"/>
        <v>9</v>
      </c>
      <c r="G10" s="239">
        <v>15.073258142721619</v>
      </c>
      <c r="H10" s="151">
        <f t="shared" si="2"/>
        <v>8</v>
      </c>
      <c r="I10" s="152">
        <v>8.9</v>
      </c>
      <c r="J10" s="158">
        <v>17</v>
      </c>
      <c r="K10" s="353">
        <v>3.9</v>
      </c>
      <c r="L10" s="35"/>
      <c r="M10" s="127">
        <f t="shared" si="3"/>
        <v>9</v>
      </c>
      <c r="N10" s="290">
        <v>3.562176165803109</v>
      </c>
      <c r="O10" s="127">
        <f t="shared" si="4"/>
        <v>46</v>
      </c>
      <c r="P10" s="291">
        <v>0.32499187520311995</v>
      </c>
      <c r="Q10" s="158">
        <v>45</v>
      </c>
      <c r="R10" s="160">
        <v>4.2</v>
      </c>
      <c r="S10" s="151">
        <f t="shared" si="5"/>
        <v>34</v>
      </c>
      <c r="T10" s="131">
        <v>30.3</v>
      </c>
      <c r="U10" s="127">
        <f t="shared" si="6"/>
        <v>41</v>
      </c>
      <c r="V10" s="317">
        <v>28.6</v>
      </c>
      <c r="W10" s="330">
        <v>41</v>
      </c>
      <c r="X10" s="257">
        <v>1.55</v>
      </c>
      <c r="Y10" s="82" t="s">
        <v>74</v>
      </c>
    </row>
    <row r="11" spans="1:25" ht="12" customHeight="1">
      <c r="A11" s="81" t="s">
        <v>12</v>
      </c>
      <c r="B11" s="142">
        <v>28</v>
      </c>
      <c r="C11" s="239">
        <v>22.4</v>
      </c>
      <c r="D11" s="127">
        <f t="shared" si="0"/>
        <v>46</v>
      </c>
      <c r="E11" s="239">
        <v>8.56376392901362</v>
      </c>
      <c r="F11" s="127">
        <f t="shared" si="1"/>
        <v>12</v>
      </c>
      <c r="G11" s="239">
        <v>13.877424680148575</v>
      </c>
      <c r="H11" s="151">
        <f t="shared" si="2"/>
        <v>11</v>
      </c>
      <c r="I11" s="153">
        <v>8.7</v>
      </c>
      <c r="J11" s="158">
        <v>26</v>
      </c>
      <c r="K11" s="353">
        <v>3.7</v>
      </c>
      <c r="L11" s="35"/>
      <c r="M11" s="127">
        <f t="shared" si="3"/>
        <v>40</v>
      </c>
      <c r="N11" s="290">
        <v>2.631717458813622</v>
      </c>
      <c r="O11" s="127">
        <f t="shared" si="4"/>
        <v>8</v>
      </c>
      <c r="P11" s="291">
        <v>1.055464668320228</v>
      </c>
      <c r="Q11" s="158">
        <v>9</v>
      </c>
      <c r="R11" s="160">
        <v>5.2</v>
      </c>
      <c r="S11" s="151">
        <f t="shared" si="5"/>
        <v>11</v>
      </c>
      <c r="T11" s="131">
        <v>30.7</v>
      </c>
      <c r="U11" s="127">
        <f t="shared" si="6"/>
        <v>15</v>
      </c>
      <c r="V11" s="317">
        <v>29</v>
      </c>
      <c r="W11" s="330">
        <v>23</v>
      </c>
      <c r="X11" s="257">
        <v>1.8</v>
      </c>
      <c r="Y11" s="82" t="s">
        <v>75</v>
      </c>
    </row>
    <row r="12" spans="1:25" ht="12" customHeight="1">
      <c r="A12" s="167" t="s">
        <v>13</v>
      </c>
      <c r="B12" s="168">
        <v>17</v>
      </c>
      <c r="C12" s="169">
        <v>23.6</v>
      </c>
      <c r="D12" s="170">
        <f t="shared" si="0"/>
        <v>13</v>
      </c>
      <c r="E12" s="169">
        <v>11.223521972810623</v>
      </c>
      <c r="F12" s="170">
        <f t="shared" si="1"/>
        <v>23</v>
      </c>
      <c r="G12" s="169">
        <v>12.330066392665191</v>
      </c>
      <c r="H12" s="171">
        <f t="shared" si="2"/>
        <v>19</v>
      </c>
      <c r="I12" s="172">
        <v>7.9</v>
      </c>
      <c r="J12" s="174">
        <v>42</v>
      </c>
      <c r="K12" s="354">
        <v>3.1</v>
      </c>
      <c r="L12" s="35"/>
      <c r="M12" s="170">
        <f t="shared" si="3"/>
        <v>33</v>
      </c>
      <c r="N12" s="296">
        <v>2.7445915402001937</v>
      </c>
      <c r="O12" s="170">
        <f t="shared" si="4"/>
        <v>47</v>
      </c>
      <c r="P12" s="297">
        <v>0.32378177108628786</v>
      </c>
      <c r="Q12" s="174">
        <v>47</v>
      </c>
      <c r="R12" s="175">
        <v>3.7</v>
      </c>
      <c r="S12" s="171">
        <f t="shared" si="5"/>
        <v>11</v>
      </c>
      <c r="T12" s="176">
        <v>30.7</v>
      </c>
      <c r="U12" s="170">
        <f t="shared" si="6"/>
        <v>32</v>
      </c>
      <c r="V12" s="318">
        <v>28.8</v>
      </c>
      <c r="W12" s="331">
        <v>46</v>
      </c>
      <c r="X12" s="332">
        <v>1.42</v>
      </c>
      <c r="Y12" s="177" t="s">
        <v>76</v>
      </c>
    </row>
    <row r="13" spans="1:25" s="80" customFormat="1" ht="24" customHeight="1">
      <c r="A13" s="78" t="s">
        <v>14</v>
      </c>
      <c r="B13" s="234">
        <v>37</v>
      </c>
      <c r="C13" s="235">
        <v>21.2</v>
      </c>
      <c r="D13" s="236">
        <f t="shared" si="0"/>
        <v>11</v>
      </c>
      <c r="E13" s="235">
        <v>11.516314779270633</v>
      </c>
      <c r="F13" s="236">
        <f t="shared" si="1"/>
        <v>45</v>
      </c>
      <c r="G13" s="235">
        <v>9.716890595009598</v>
      </c>
      <c r="H13" s="237">
        <f t="shared" si="2"/>
        <v>33</v>
      </c>
      <c r="I13" s="240">
        <v>6.9</v>
      </c>
      <c r="J13" s="254">
        <v>16</v>
      </c>
      <c r="K13" s="299">
        <v>4</v>
      </c>
      <c r="L13" s="34"/>
      <c r="M13" s="236">
        <f t="shared" si="3"/>
        <v>25</v>
      </c>
      <c r="N13" s="299">
        <v>2.9329096908224366</v>
      </c>
      <c r="O13" s="236">
        <f t="shared" si="4"/>
        <v>7</v>
      </c>
      <c r="P13" s="300">
        <v>1.1030763573967397</v>
      </c>
      <c r="Q13" s="254">
        <v>46</v>
      </c>
      <c r="R13" s="255">
        <v>4.2</v>
      </c>
      <c r="S13" s="237">
        <f t="shared" si="5"/>
        <v>22</v>
      </c>
      <c r="T13" s="256">
        <v>30.5</v>
      </c>
      <c r="U13" s="236">
        <f t="shared" si="6"/>
        <v>32</v>
      </c>
      <c r="V13" s="316">
        <v>28.8</v>
      </c>
      <c r="W13" s="328">
        <v>44</v>
      </c>
      <c r="X13" s="329">
        <v>1.47</v>
      </c>
      <c r="Y13" s="79" t="s">
        <v>77</v>
      </c>
    </row>
    <row r="14" spans="1:25" ht="12" customHeight="1">
      <c r="A14" s="81" t="s">
        <v>15</v>
      </c>
      <c r="B14" s="142">
        <v>8</v>
      </c>
      <c r="C14" s="239">
        <v>25.8</v>
      </c>
      <c r="D14" s="127">
        <f t="shared" si="0"/>
        <v>1</v>
      </c>
      <c r="E14" s="239">
        <v>14.868394615230057</v>
      </c>
      <c r="F14" s="127">
        <f t="shared" si="1"/>
        <v>35</v>
      </c>
      <c r="G14" s="239">
        <v>10.916884334605854</v>
      </c>
      <c r="H14" s="151">
        <f t="shared" si="2"/>
        <v>7</v>
      </c>
      <c r="I14" s="153">
        <v>9</v>
      </c>
      <c r="J14" s="158">
        <v>2</v>
      </c>
      <c r="K14" s="353">
        <v>5.3</v>
      </c>
      <c r="L14" s="35"/>
      <c r="M14" s="127">
        <f t="shared" si="3"/>
        <v>1</v>
      </c>
      <c r="N14" s="290">
        <v>4.857357870972156</v>
      </c>
      <c r="O14" s="127">
        <f t="shared" si="4"/>
        <v>42</v>
      </c>
      <c r="P14" s="291">
        <v>0.48123195380173245</v>
      </c>
      <c r="Q14" s="158">
        <v>33</v>
      </c>
      <c r="R14" s="160">
        <v>4.7</v>
      </c>
      <c r="S14" s="151">
        <f t="shared" si="5"/>
        <v>47</v>
      </c>
      <c r="T14" s="131">
        <v>29.8</v>
      </c>
      <c r="U14" s="127">
        <f t="shared" si="6"/>
        <v>47</v>
      </c>
      <c r="V14" s="317">
        <v>28.2</v>
      </c>
      <c r="W14" s="330">
        <v>34</v>
      </c>
      <c r="X14" s="257">
        <v>1.67</v>
      </c>
      <c r="Y14" s="82" t="s">
        <v>78</v>
      </c>
    </row>
    <row r="15" spans="1:25" ht="12" customHeight="1">
      <c r="A15" s="81" t="s">
        <v>16</v>
      </c>
      <c r="B15" s="142">
        <v>18</v>
      </c>
      <c r="C15" s="239">
        <v>23.5</v>
      </c>
      <c r="D15" s="127">
        <f t="shared" si="0"/>
        <v>21</v>
      </c>
      <c r="E15" s="239">
        <v>10.394828791055206</v>
      </c>
      <c r="F15" s="127">
        <f t="shared" si="1"/>
        <v>17</v>
      </c>
      <c r="G15" s="239">
        <v>13.10272536687631</v>
      </c>
      <c r="H15" s="151">
        <f t="shared" si="2"/>
        <v>40</v>
      </c>
      <c r="I15" s="153">
        <v>5.5</v>
      </c>
      <c r="J15" s="158">
        <v>13</v>
      </c>
      <c r="K15" s="353">
        <v>4.2</v>
      </c>
      <c r="L15" s="35"/>
      <c r="M15" s="127">
        <f t="shared" si="3"/>
        <v>14</v>
      </c>
      <c r="N15" s="290">
        <v>3.121098626716604</v>
      </c>
      <c r="O15" s="127">
        <f t="shared" si="4"/>
        <v>6</v>
      </c>
      <c r="P15" s="291">
        <v>1.1181679935593525</v>
      </c>
      <c r="Q15" s="158">
        <v>18</v>
      </c>
      <c r="R15" s="160">
        <v>4.9</v>
      </c>
      <c r="S15" s="151">
        <f t="shared" si="5"/>
        <v>11</v>
      </c>
      <c r="T15" s="131">
        <v>30.7</v>
      </c>
      <c r="U15" s="127">
        <f t="shared" si="6"/>
        <v>20</v>
      </c>
      <c r="V15" s="317">
        <v>28.9</v>
      </c>
      <c r="W15" s="330">
        <v>30</v>
      </c>
      <c r="X15" s="257">
        <v>1.74</v>
      </c>
      <c r="Y15" s="82" t="s">
        <v>79</v>
      </c>
    </row>
    <row r="16" spans="1:25" ht="12" customHeight="1">
      <c r="A16" s="81" t="s">
        <v>17</v>
      </c>
      <c r="B16" s="142">
        <v>31</v>
      </c>
      <c r="C16" s="239">
        <v>21.6</v>
      </c>
      <c r="D16" s="127">
        <f t="shared" si="0"/>
        <v>39</v>
      </c>
      <c r="E16" s="239">
        <v>9.41501380868692</v>
      </c>
      <c r="F16" s="127">
        <f t="shared" si="1"/>
        <v>24</v>
      </c>
      <c r="G16" s="239">
        <v>12.176751192568416</v>
      </c>
      <c r="H16" s="151">
        <f t="shared" si="2"/>
        <v>20</v>
      </c>
      <c r="I16" s="153">
        <v>7.7</v>
      </c>
      <c r="J16" s="158">
        <v>24</v>
      </c>
      <c r="K16" s="353">
        <v>3.7</v>
      </c>
      <c r="L16" s="35"/>
      <c r="M16" s="127">
        <f t="shared" si="3"/>
        <v>23</v>
      </c>
      <c r="N16" s="290">
        <v>2.9423052321862606</v>
      </c>
      <c r="O16" s="127">
        <f t="shared" si="4"/>
        <v>20</v>
      </c>
      <c r="P16" s="291">
        <v>0.7698229407236336</v>
      </c>
      <c r="Q16" s="158">
        <v>8</v>
      </c>
      <c r="R16" s="160">
        <v>5.2</v>
      </c>
      <c r="S16" s="151">
        <f t="shared" si="5"/>
        <v>11</v>
      </c>
      <c r="T16" s="131">
        <v>30.7</v>
      </c>
      <c r="U16" s="127">
        <f t="shared" si="6"/>
        <v>20</v>
      </c>
      <c r="V16" s="317">
        <v>28.9</v>
      </c>
      <c r="W16" s="330">
        <v>13</v>
      </c>
      <c r="X16" s="257">
        <v>1.85</v>
      </c>
      <c r="Y16" s="82" t="s">
        <v>80</v>
      </c>
    </row>
    <row r="17" spans="1:25" ht="12" customHeight="1">
      <c r="A17" s="167" t="s">
        <v>18</v>
      </c>
      <c r="B17" s="168">
        <v>22</v>
      </c>
      <c r="C17" s="169">
        <v>22.9</v>
      </c>
      <c r="D17" s="170">
        <f t="shared" si="0"/>
        <v>10</v>
      </c>
      <c r="E17" s="169">
        <v>11.5399920413848</v>
      </c>
      <c r="F17" s="170">
        <f t="shared" si="1"/>
        <v>30</v>
      </c>
      <c r="G17" s="169">
        <v>11.407348454702214</v>
      </c>
      <c r="H17" s="171">
        <f t="shared" si="2"/>
        <v>33</v>
      </c>
      <c r="I17" s="172">
        <v>6.9</v>
      </c>
      <c r="J17" s="174">
        <v>1</v>
      </c>
      <c r="K17" s="354">
        <v>5.5</v>
      </c>
      <c r="L17" s="35"/>
      <c r="M17" s="170">
        <f t="shared" si="3"/>
        <v>2</v>
      </c>
      <c r="N17" s="296">
        <v>4.661847172488345</v>
      </c>
      <c r="O17" s="170">
        <f t="shared" si="4"/>
        <v>16</v>
      </c>
      <c r="P17" s="297">
        <v>0.8145533532446375</v>
      </c>
      <c r="Q17" s="174">
        <v>35</v>
      </c>
      <c r="R17" s="175">
        <v>4.6</v>
      </c>
      <c r="S17" s="171">
        <f t="shared" si="5"/>
        <v>19</v>
      </c>
      <c r="T17" s="176">
        <v>30.6</v>
      </c>
      <c r="U17" s="170">
        <f t="shared" si="6"/>
        <v>20</v>
      </c>
      <c r="V17" s="318">
        <v>28.9</v>
      </c>
      <c r="W17" s="331">
        <v>22</v>
      </c>
      <c r="X17" s="332">
        <v>1.8</v>
      </c>
      <c r="Y17" s="177" t="s">
        <v>81</v>
      </c>
    </row>
    <row r="18" spans="1:25" s="80" customFormat="1" ht="24" customHeight="1">
      <c r="A18" s="78" t="s">
        <v>19</v>
      </c>
      <c r="B18" s="234">
        <v>15</v>
      </c>
      <c r="C18" s="235">
        <v>23.8</v>
      </c>
      <c r="D18" s="236">
        <f t="shared" si="0"/>
        <v>7</v>
      </c>
      <c r="E18" s="235">
        <v>11.839445567427086</v>
      </c>
      <c r="F18" s="236">
        <f t="shared" si="1"/>
        <v>25</v>
      </c>
      <c r="G18" s="235">
        <v>11.958349611863227</v>
      </c>
      <c r="H18" s="237">
        <f t="shared" si="2"/>
        <v>46</v>
      </c>
      <c r="I18" s="240">
        <v>4.4</v>
      </c>
      <c r="J18" s="254">
        <v>23</v>
      </c>
      <c r="K18" s="299">
        <v>3.7</v>
      </c>
      <c r="L18" s="34"/>
      <c r="M18" s="236">
        <f t="shared" si="3"/>
        <v>15</v>
      </c>
      <c r="N18" s="299">
        <v>3.1049974847785737</v>
      </c>
      <c r="O18" s="236">
        <f t="shared" si="4"/>
        <v>30</v>
      </c>
      <c r="P18" s="300">
        <v>0.643814163911606</v>
      </c>
      <c r="Q18" s="254">
        <v>12</v>
      </c>
      <c r="R18" s="255">
        <v>5.1</v>
      </c>
      <c r="S18" s="237">
        <f t="shared" si="5"/>
        <v>3</v>
      </c>
      <c r="T18" s="256">
        <v>31.3</v>
      </c>
      <c r="U18" s="236">
        <f t="shared" si="6"/>
        <v>4</v>
      </c>
      <c r="V18" s="316">
        <v>29.4</v>
      </c>
      <c r="W18" s="328">
        <v>15</v>
      </c>
      <c r="X18" s="329">
        <v>1.84</v>
      </c>
      <c r="Y18" s="79" t="s">
        <v>82</v>
      </c>
    </row>
    <row r="19" spans="1:25" ht="12" customHeight="1">
      <c r="A19" s="81" t="s">
        <v>20</v>
      </c>
      <c r="B19" s="142">
        <v>23</v>
      </c>
      <c r="C19" s="239">
        <v>22.8</v>
      </c>
      <c r="D19" s="127">
        <f t="shared" si="0"/>
        <v>9</v>
      </c>
      <c r="E19" s="239">
        <v>11.582075071250985</v>
      </c>
      <c r="F19" s="127">
        <f t="shared" si="1"/>
        <v>32</v>
      </c>
      <c r="G19" s="239">
        <v>11.258666343257937</v>
      </c>
      <c r="H19" s="151">
        <f t="shared" si="2"/>
        <v>44</v>
      </c>
      <c r="I19" s="153">
        <v>4.5</v>
      </c>
      <c r="J19" s="158">
        <v>34</v>
      </c>
      <c r="K19" s="353">
        <v>3.5</v>
      </c>
      <c r="L19" s="35"/>
      <c r="M19" s="127">
        <f t="shared" si="3"/>
        <v>29</v>
      </c>
      <c r="N19" s="290">
        <v>2.8464759390276604</v>
      </c>
      <c r="O19" s="127">
        <f t="shared" si="4"/>
        <v>35</v>
      </c>
      <c r="P19" s="291">
        <v>0.620565542064001</v>
      </c>
      <c r="Q19" s="158">
        <v>11</v>
      </c>
      <c r="R19" s="160">
        <v>5.1</v>
      </c>
      <c r="S19" s="151">
        <f t="shared" si="5"/>
        <v>3</v>
      </c>
      <c r="T19" s="131">
        <v>31.3</v>
      </c>
      <c r="U19" s="127">
        <f t="shared" si="6"/>
        <v>4</v>
      </c>
      <c r="V19" s="317">
        <v>29.4</v>
      </c>
      <c r="W19" s="330">
        <v>14</v>
      </c>
      <c r="X19" s="257">
        <v>1.85</v>
      </c>
      <c r="Y19" s="82" t="s">
        <v>83</v>
      </c>
    </row>
    <row r="20" spans="1:25" ht="12" customHeight="1">
      <c r="A20" s="81" t="s">
        <v>21</v>
      </c>
      <c r="B20" s="142">
        <v>30</v>
      </c>
      <c r="C20" s="239">
        <v>21.7</v>
      </c>
      <c r="D20" s="127">
        <f t="shared" si="0"/>
        <v>27</v>
      </c>
      <c r="E20" s="239">
        <v>10.059861065402439</v>
      </c>
      <c r="F20" s="127">
        <f t="shared" si="1"/>
        <v>28</v>
      </c>
      <c r="G20" s="239">
        <v>11.65200530121768</v>
      </c>
      <c r="H20" s="151">
        <f t="shared" si="2"/>
        <v>14</v>
      </c>
      <c r="I20" s="152">
        <v>8.2</v>
      </c>
      <c r="J20" s="158">
        <v>29</v>
      </c>
      <c r="K20" s="353">
        <v>3.6</v>
      </c>
      <c r="L20" s="35"/>
      <c r="M20" s="127">
        <f t="shared" si="3"/>
        <v>21</v>
      </c>
      <c r="N20" s="290">
        <v>2.964292513121754</v>
      </c>
      <c r="O20" s="127">
        <f t="shared" si="4"/>
        <v>29</v>
      </c>
      <c r="P20" s="291">
        <v>0.6455367046715036</v>
      </c>
      <c r="Q20" s="158">
        <v>1</v>
      </c>
      <c r="R20" s="160">
        <v>6.8</v>
      </c>
      <c r="S20" s="151">
        <f t="shared" si="5"/>
        <v>1</v>
      </c>
      <c r="T20" s="131">
        <v>32.2</v>
      </c>
      <c r="U20" s="127">
        <f t="shared" si="6"/>
        <v>1</v>
      </c>
      <c r="V20" s="317">
        <v>30.4</v>
      </c>
      <c r="W20" s="330">
        <v>8</v>
      </c>
      <c r="X20" s="257">
        <v>1.92</v>
      </c>
      <c r="Y20" s="82" t="s">
        <v>84</v>
      </c>
    </row>
    <row r="21" spans="1:25" ht="12" customHeight="1">
      <c r="A21" s="81" t="s">
        <v>22</v>
      </c>
      <c r="B21" s="142">
        <v>36</v>
      </c>
      <c r="C21" s="239">
        <v>21.3</v>
      </c>
      <c r="D21" s="127">
        <f t="shared" si="0"/>
        <v>18</v>
      </c>
      <c r="E21" s="239">
        <v>10.521602865457803</v>
      </c>
      <c r="F21" s="127">
        <f t="shared" si="1"/>
        <v>38</v>
      </c>
      <c r="G21" s="239">
        <v>10.798140612860323</v>
      </c>
      <c r="H21" s="151">
        <f t="shared" si="2"/>
        <v>40</v>
      </c>
      <c r="I21" s="153">
        <v>5.5</v>
      </c>
      <c r="J21" s="158">
        <v>22</v>
      </c>
      <c r="K21" s="353">
        <v>3.8</v>
      </c>
      <c r="L21" s="35"/>
      <c r="M21" s="127">
        <f t="shared" si="3"/>
        <v>20</v>
      </c>
      <c r="N21" s="290">
        <v>2.9781867940221622</v>
      </c>
      <c r="O21" s="127">
        <f t="shared" si="4"/>
        <v>18</v>
      </c>
      <c r="P21" s="291">
        <v>0.7938643702906351</v>
      </c>
      <c r="Q21" s="158">
        <v>6</v>
      </c>
      <c r="R21" s="160">
        <v>5.6</v>
      </c>
      <c r="S21" s="151">
        <f t="shared" si="5"/>
        <v>2</v>
      </c>
      <c r="T21" s="131">
        <v>31.7</v>
      </c>
      <c r="U21" s="127">
        <f t="shared" si="6"/>
        <v>2</v>
      </c>
      <c r="V21" s="317">
        <v>29.9</v>
      </c>
      <c r="W21" s="330">
        <v>12</v>
      </c>
      <c r="X21" s="257">
        <v>1.85</v>
      </c>
      <c r="Y21" s="82" t="s">
        <v>85</v>
      </c>
    </row>
    <row r="22" spans="1:25" ht="12" customHeight="1">
      <c r="A22" s="167" t="s">
        <v>23</v>
      </c>
      <c r="B22" s="168">
        <v>19</v>
      </c>
      <c r="C22" s="180">
        <v>23.2</v>
      </c>
      <c r="D22" s="170">
        <f t="shared" si="0"/>
        <v>36</v>
      </c>
      <c r="E22" s="169">
        <v>9.615934977963482</v>
      </c>
      <c r="F22" s="170">
        <f t="shared" si="1"/>
        <v>14</v>
      </c>
      <c r="G22" s="169">
        <v>13.565336843912771</v>
      </c>
      <c r="H22" s="171">
        <f t="shared" si="2"/>
        <v>31</v>
      </c>
      <c r="I22" s="172">
        <v>7</v>
      </c>
      <c r="J22" s="174">
        <v>19</v>
      </c>
      <c r="K22" s="354">
        <v>3.9</v>
      </c>
      <c r="L22" s="35"/>
      <c r="M22" s="170">
        <f t="shared" si="3"/>
        <v>17</v>
      </c>
      <c r="N22" s="296">
        <v>3.037738053510924</v>
      </c>
      <c r="O22" s="170">
        <f t="shared" si="4"/>
        <v>15</v>
      </c>
      <c r="P22" s="297">
        <v>0.8203445447087777</v>
      </c>
      <c r="Q22" s="174">
        <v>42</v>
      </c>
      <c r="R22" s="175">
        <v>4.3</v>
      </c>
      <c r="S22" s="171">
        <f t="shared" si="5"/>
        <v>19</v>
      </c>
      <c r="T22" s="176">
        <v>30.6</v>
      </c>
      <c r="U22" s="170">
        <f t="shared" si="6"/>
        <v>20</v>
      </c>
      <c r="V22" s="318">
        <v>28.9</v>
      </c>
      <c r="W22" s="331">
        <v>47</v>
      </c>
      <c r="X22" s="332">
        <v>1.41</v>
      </c>
      <c r="Y22" s="177" t="s">
        <v>86</v>
      </c>
    </row>
    <row r="23" spans="1:25" s="80" customFormat="1" ht="24" customHeight="1">
      <c r="A23" s="78" t="s">
        <v>24</v>
      </c>
      <c r="B23" s="234">
        <v>14</v>
      </c>
      <c r="C23" s="235">
        <v>24.1</v>
      </c>
      <c r="D23" s="236">
        <f t="shared" si="0"/>
        <v>2</v>
      </c>
      <c r="E23" s="235">
        <v>14.280298243396942</v>
      </c>
      <c r="F23" s="236">
        <f t="shared" si="1"/>
        <v>44</v>
      </c>
      <c r="G23" s="235">
        <v>9.85719701756603</v>
      </c>
      <c r="H23" s="237">
        <f t="shared" si="2"/>
        <v>37</v>
      </c>
      <c r="I23" s="240">
        <v>5.8</v>
      </c>
      <c r="J23" s="254">
        <v>4</v>
      </c>
      <c r="K23" s="299">
        <v>4.8</v>
      </c>
      <c r="L23" s="34"/>
      <c r="M23" s="236">
        <f t="shared" si="3"/>
        <v>3</v>
      </c>
      <c r="N23" s="299">
        <v>4.126902244003095</v>
      </c>
      <c r="O23" s="236">
        <f t="shared" si="4"/>
        <v>27</v>
      </c>
      <c r="P23" s="300">
        <v>0.6475006475006475</v>
      </c>
      <c r="Q23" s="254">
        <v>40</v>
      </c>
      <c r="R23" s="255">
        <v>4.4</v>
      </c>
      <c r="S23" s="237">
        <f t="shared" si="5"/>
        <v>22</v>
      </c>
      <c r="T23" s="256">
        <v>30.5</v>
      </c>
      <c r="U23" s="236">
        <f t="shared" si="6"/>
        <v>12</v>
      </c>
      <c r="V23" s="316">
        <v>29.1</v>
      </c>
      <c r="W23" s="328">
        <v>45</v>
      </c>
      <c r="X23" s="329">
        <v>1.47</v>
      </c>
      <c r="Y23" s="79" t="s">
        <v>87</v>
      </c>
    </row>
    <row r="24" spans="1:25" ht="12" customHeight="1">
      <c r="A24" s="81" t="s">
        <v>25</v>
      </c>
      <c r="B24" s="142">
        <v>47</v>
      </c>
      <c r="C24" s="239">
        <v>17.6</v>
      </c>
      <c r="D24" s="127">
        <f t="shared" si="0"/>
        <v>26</v>
      </c>
      <c r="E24" s="239">
        <v>10.085256810147639</v>
      </c>
      <c r="F24" s="127">
        <f t="shared" si="1"/>
        <v>47</v>
      </c>
      <c r="G24" s="239">
        <v>7.485963817841547</v>
      </c>
      <c r="H24" s="151">
        <f t="shared" si="2"/>
        <v>28</v>
      </c>
      <c r="I24" s="153">
        <v>7.2</v>
      </c>
      <c r="J24" s="158">
        <v>33</v>
      </c>
      <c r="K24" s="353">
        <v>3.6</v>
      </c>
      <c r="L24" s="35"/>
      <c r="M24" s="127">
        <f t="shared" si="3"/>
        <v>22</v>
      </c>
      <c r="N24" s="290">
        <v>2.954521473039992</v>
      </c>
      <c r="O24" s="127">
        <f t="shared" si="4"/>
        <v>32</v>
      </c>
      <c r="P24" s="291">
        <v>0.6349878293999365</v>
      </c>
      <c r="Q24" s="158">
        <v>34</v>
      </c>
      <c r="R24" s="160">
        <v>4.6</v>
      </c>
      <c r="S24" s="151">
        <f t="shared" si="5"/>
        <v>22</v>
      </c>
      <c r="T24" s="131">
        <v>30.5</v>
      </c>
      <c r="U24" s="127">
        <f t="shared" si="6"/>
        <v>15</v>
      </c>
      <c r="V24" s="317">
        <v>29</v>
      </c>
      <c r="W24" s="330">
        <v>40</v>
      </c>
      <c r="X24" s="257">
        <v>1.58</v>
      </c>
      <c r="Y24" s="82" t="s">
        <v>88</v>
      </c>
    </row>
    <row r="25" spans="1:25" ht="12" customHeight="1">
      <c r="A25" s="81" t="s">
        <v>26</v>
      </c>
      <c r="B25" s="142">
        <v>26</v>
      </c>
      <c r="C25" s="239">
        <v>22.5</v>
      </c>
      <c r="D25" s="127">
        <f t="shared" si="0"/>
        <v>12</v>
      </c>
      <c r="E25" s="239">
        <v>11.497730711043873</v>
      </c>
      <c r="F25" s="127">
        <f t="shared" si="1"/>
        <v>33</v>
      </c>
      <c r="G25" s="239">
        <v>11.043872919818456</v>
      </c>
      <c r="H25" s="151">
        <f t="shared" si="2"/>
        <v>36</v>
      </c>
      <c r="I25" s="153">
        <v>6.8</v>
      </c>
      <c r="J25" s="158">
        <v>12</v>
      </c>
      <c r="K25" s="353">
        <v>4.3</v>
      </c>
      <c r="L25" s="35"/>
      <c r="M25" s="127">
        <f t="shared" si="3"/>
        <v>10</v>
      </c>
      <c r="N25" s="290">
        <v>3.5471930906847624</v>
      </c>
      <c r="O25" s="127">
        <f t="shared" si="4"/>
        <v>19</v>
      </c>
      <c r="P25" s="291">
        <v>0.773874013310633</v>
      </c>
      <c r="Q25" s="158">
        <v>25</v>
      </c>
      <c r="R25" s="160">
        <v>4.8</v>
      </c>
      <c r="S25" s="151">
        <f t="shared" si="5"/>
        <v>30</v>
      </c>
      <c r="T25" s="131">
        <v>30.4</v>
      </c>
      <c r="U25" s="127">
        <f t="shared" si="6"/>
        <v>38</v>
      </c>
      <c r="V25" s="317">
        <v>28.7</v>
      </c>
      <c r="W25" s="330">
        <v>42</v>
      </c>
      <c r="X25" s="257">
        <v>1.51</v>
      </c>
      <c r="Y25" s="82" t="s">
        <v>78</v>
      </c>
    </row>
    <row r="26" spans="1:25" ht="12" customHeight="1">
      <c r="A26" s="81" t="s">
        <v>27</v>
      </c>
      <c r="B26" s="142">
        <v>43</v>
      </c>
      <c r="C26" s="239">
        <v>20.4</v>
      </c>
      <c r="D26" s="127">
        <f t="shared" si="0"/>
        <v>42</v>
      </c>
      <c r="E26" s="239">
        <v>8.850956219377272</v>
      </c>
      <c r="F26" s="127">
        <f t="shared" si="1"/>
        <v>29</v>
      </c>
      <c r="G26" s="239">
        <v>11.537853643116803</v>
      </c>
      <c r="H26" s="151">
        <f t="shared" si="2"/>
        <v>44</v>
      </c>
      <c r="I26" s="153">
        <v>4.5</v>
      </c>
      <c r="J26" s="158">
        <v>14</v>
      </c>
      <c r="K26" s="353">
        <v>4.2</v>
      </c>
      <c r="L26" s="35"/>
      <c r="M26" s="127">
        <f t="shared" si="3"/>
        <v>16</v>
      </c>
      <c r="N26" s="290">
        <v>3.056136400193019</v>
      </c>
      <c r="O26" s="127">
        <f t="shared" si="4"/>
        <v>5</v>
      </c>
      <c r="P26" s="291">
        <v>1.1293965795417875</v>
      </c>
      <c r="Q26" s="158">
        <v>28</v>
      </c>
      <c r="R26" s="160">
        <v>4.7</v>
      </c>
      <c r="S26" s="151">
        <f t="shared" si="5"/>
        <v>7</v>
      </c>
      <c r="T26" s="131">
        <v>30.8</v>
      </c>
      <c r="U26" s="127">
        <f t="shared" si="6"/>
        <v>12</v>
      </c>
      <c r="V26" s="317">
        <v>29.1</v>
      </c>
      <c r="W26" s="330">
        <v>28</v>
      </c>
      <c r="X26" s="257">
        <v>1.76</v>
      </c>
      <c r="Y26" s="82" t="s">
        <v>77</v>
      </c>
    </row>
    <row r="27" spans="1:25" ht="12" customHeight="1">
      <c r="A27" s="167" t="s">
        <v>28</v>
      </c>
      <c r="B27" s="168">
        <v>24</v>
      </c>
      <c r="C27" s="169">
        <v>22.7</v>
      </c>
      <c r="D27" s="170">
        <f t="shared" si="0"/>
        <v>24</v>
      </c>
      <c r="E27" s="169">
        <v>10.116731517509729</v>
      </c>
      <c r="F27" s="170">
        <f t="shared" si="1"/>
        <v>19</v>
      </c>
      <c r="G27" s="169">
        <v>12.57108650104759</v>
      </c>
      <c r="H27" s="171">
        <f t="shared" si="2"/>
        <v>23</v>
      </c>
      <c r="I27" s="172">
        <v>7.6</v>
      </c>
      <c r="J27" s="174">
        <v>30</v>
      </c>
      <c r="K27" s="354">
        <v>3.6</v>
      </c>
      <c r="L27" s="35"/>
      <c r="M27" s="170">
        <f t="shared" si="3"/>
        <v>32</v>
      </c>
      <c r="N27" s="296">
        <v>2.809675054971903</v>
      </c>
      <c r="O27" s="170">
        <f t="shared" si="4"/>
        <v>17</v>
      </c>
      <c r="P27" s="297">
        <v>0.7962758789660664</v>
      </c>
      <c r="Q27" s="174">
        <v>27</v>
      </c>
      <c r="R27" s="175">
        <v>4.7</v>
      </c>
      <c r="S27" s="171">
        <f t="shared" si="5"/>
        <v>6</v>
      </c>
      <c r="T27" s="176">
        <v>31.2</v>
      </c>
      <c r="U27" s="170">
        <f t="shared" si="6"/>
        <v>7</v>
      </c>
      <c r="V27" s="318">
        <v>29.3</v>
      </c>
      <c r="W27" s="331">
        <v>38</v>
      </c>
      <c r="X27" s="332">
        <v>1.63</v>
      </c>
      <c r="Y27" s="177" t="s">
        <v>89</v>
      </c>
    </row>
    <row r="28" spans="1:25" s="80" customFormat="1" ht="24" customHeight="1">
      <c r="A28" s="78" t="s">
        <v>29</v>
      </c>
      <c r="B28" s="234">
        <v>46</v>
      </c>
      <c r="C28" s="235">
        <v>19.1</v>
      </c>
      <c r="D28" s="236">
        <f t="shared" si="0"/>
        <v>44</v>
      </c>
      <c r="E28" s="235">
        <v>8.644473054993563</v>
      </c>
      <c r="F28" s="236">
        <f t="shared" si="1"/>
        <v>42</v>
      </c>
      <c r="G28" s="235">
        <v>10.422414321623444</v>
      </c>
      <c r="H28" s="237">
        <f t="shared" si="2"/>
        <v>39</v>
      </c>
      <c r="I28" s="240">
        <v>5.7</v>
      </c>
      <c r="J28" s="254">
        <v>27</v>
      </c>
      <c r="K28" s="299">
        <v>3.6</v>
      </c>
      <c r="L28" s="34"/>
      <c r="M28" s="236">
        <f t="shared" si="3"/>
        <v>37</v>
      </c>
      <c r="N28" s="299">
        <v>2.680296702611731</v>
      </c>
      <c r="O28" s="236">
        <f t="shared" si="4"/>
        <v>13</v>
      </c>
      <c r="P28" s="300">
        <v>0.9375</v>
      </c>
      <c r="Q28" s="254">
        <v>32</v>
      </c>
      <c r="R28" s="255">
        <v>4.7</v>
      </c>
      <c r="S28" s="237">
        <f t="shared" si="5"/>
        <v>11</v>
      </c>
      <c r="T28" s="256">
        <v>30.7</v>
      </c>
      <c r="U28" s="236">
        <f t="shared" si="6"/>
        <v>32</v>
      </c>
      <c r="V28" s="316">
        <v>28.8</v>
      </c>
      <c r="W28" s="328">
        <v>39</v>
      </c>
      <c r="X28" s="329">
        <v>1.6</v>
      </c>
      <c r="Y28" s="79" t="s">
        <v>90</v>
      </c>
    </row>
    <row r="29" spans="1:25" ht="12" customHeight="1">
      <c r="A29" s="81" t="s">
        <v>30</v>
      </c>
      <c r="B29" s="142">
        <v>39</v>
      </c>
      <c r="C29" s="239">
        <v>20.9</v>
      </c>
      <c r="D29" s="127">
        <f t="shared" si="0"/>
        <v>16</v>
      </c>
      <c r="E29" s="239">
        <v>10.7422506956578</v>
      </c>
      <c r="F29" s="127">
        <f t="shared" si="1"/>
        <v>43</v>
      </c>
      <c r="G29" s="239">
        <v>10.159839513363101</v>
      </c>
      <c r="H29" s="151">
        <f t="shared" si="2"/>
        <v>29</v>
      </c>
      <c r="I29" s="153">
        <v>7.1</v>
      </c>
      <c r="J29" s="158">
        <v>20</v>
      </c>
      <c r="K29" s="353">
        <v>3.9</v>
      </c>
      <c r="L29" s="35"/>
      <c r="M29" s="127">
        <f t="shared" si="3"/>
        <v>26</v>
      </c>
      <c r="N29" s="290">
        <v>2.8996968498747857</v>
      </c>
      <c r="O29" s="127">
        <f t="shared" si="4"/>
        <v>11</v>
      </c>
      <c r="P29" s="291">
        <v>0.9583608724388633</v>
      </c>
      <c r="Q29" s="158">
        <v>16</v>
      </c>
      <c r="R29" s="160">
        <v>5</v>
      </c>
      <c r="S29" s="151">
        <f t="shared" si="5"/>
        <v>7</v>
      </c>
      <c r="T29" s="131">
        <v>30.8</v>
      </c>
      <c r="U29" s="127">
        <f t="shared" si="6"/>
        <v>15</v>
      </c>
      <c r="V29" s="317">
        <v>29</v>
      </c>
      <c r="W29" s="330">
        <v>17</v>
      </c>
      <c r="X29" s="257">
        <v>1.84</v>
      </c>
      <c r="Y29" s="82" t="s">
        <v>91</v>
      </c>
    </row>
    <row r="30" spans="1:25" ht="12" customHeight="1">
      <c r="A30" s="81" t="s">
        <v>31</v>
      </c>
      <c r="B30" s="142">
        <v>40</v>
      </c>
      <c r="C30" s="239">
        <v>20.8</v>
      </c>
      <c r="D30" s="127">
        <f t="shared" si="0"/>
        <v>30</v>
      </c>
      <c r="E30" s="239">
        <v>9.993845432431641</v>
      </c>
      <c r="F30" s="127">
        <f t="shared" si="1"/>
        <v>40</v>
      </c>
      <c r="G30" s="239">
        <v>10.770493244629408</v>
      </c>
      <c r="H30" s="151">
        <f t="shared" si="2"/>
        <v>37</v>
      </c>
      <c r="I30" s="153">
        <v>5.8</v>
      </c>
      <c r="J30" s="158">
        <v>18</v>
      </c>
      <c r="K30" s="353">
        <v>3.9</v>
      </c>
      <c r="L30" s="35"/>
      <c r="M30" s="127">
        <f t="shared" si="3"/>
        <v>11</v>
      </c>
      <c r="N30" s="290">
        <v>3.325975420594201</v>
      </c>
      <c r="O30" s="127">
        <f t="shared" si="4"/>
        <v>39</v>
      </c>
      <c r="P30" s="291">
        <v>0.5536849981294425</v>
      </c>
      <c r="Q30" s="158">
        <v>3</v>
      </c>
      <c r="R30" s="160">
        <v>5.8</v>
      </c>
      <c r="S30" s="151">
        <f t="shared" si="5"/>
        <v>11</v>
      </c>
      <c r="T30" s="131">
        <v>30.7</v>
      </c>
      <c r="U30" s="127">
        <f t="shared" si="6"/>
        <v>32</v>
      </c>
      <c r="V30" s="317">
        <v>28.8</v>
      </c>
      <c r="W30" s="330">
        <v>24</v>
      </c>
      <c r="X30" s="257">
        <v>1.79</v>
      </c>
      <c r="Y30" s="82" t="s">
        <v>92</v>
      </c>
    </row>
    <row r="31" spans="1:25" ht="12" customHeight="1">
      <c r="A31" s="81" t="s">
        <v>32</v>
      </c>
      <c r="B31" s="142">
        <v>42</v>
      </c>
      <c r="C31" s="239">
        <v>20.5</v>
      </c>
      <c r="D31" s="127">
        <f t="shared" si="0"/>
        <v>35</v>
      </c>
      <c r="E31" s="239">
        <v>9.650425158590902</v>
      </c>
      <c r="F31" s="127">
        <f t="shared" si="1"/>
        <v>37</v>
      </c>
      <c r="G31" s="239">
        <v>10.865163989742205</v>
      </c>
      <c r="H31" s="151">
        <f t="shared" si="2"/>
        <v>31</v>
      </c>
      <c r="I31" s="153">
        <v>7</v>
      </c>
      <c r="J31" s="158">
        <v>15</v>
      </c>
      <c r="K31" s="353">
        <v>4.1</v>
      </c>
      <c r="L31" s="35"/>
      <c r="M31" s="127">
        <f t="shared" si="3"/>
        <v>31</v>
      </c>
      <c r="N31" s="290">
        <v>2.8169014084507045</v>
      </c>
      <c r="O31" s="127">
        <f t="shared" si="4"/>
        <v>3</v>
      </c>
      <c r="P31" s="291">
        <v>1.2401818933443571</v>
      </c>
      <c r="Q31" s="158">
        <v>21</v>
      </c>
      <c r="R31" s="160">
        <v>4.9</v>
      </c>
      <c r="S31" s="151">
        <f t="shared" si="5"/>
        <v>22</v>
      </c>
      <c r="T31" s="131">
        <v>30.5</v>
      </c>
      <c r="U31" s="127">
        <f t="shared" si="6"/>
        <v>38</v>
      </c>
      <c r="V31" s="317">
        <v>28.7</v>
      </c>
      <c r="W31" s="330">
        <v>19</v>
      </c>
      <c r="X31" s="257">
        <v>1.82</v>
      </c>
      <c r="Y31" s="82" t="s">
        <v>93</v>
      </c>
    </row>
    <row r="32" spans="1:25" ht="12" customHeight="1">
      <c r="A32" s="167" t="s">
        <v>33</v>
      </c>
      <c r="B32" s="142">
        <v>44</v>
      </c>
      <c r="C32" s="239">
        <v>19.6</v>
      </c>
      <c r="D32" s="127">
        <f t="shared" si="0"/>
        <v>31</v>
      </c>
      <c r="E32" s="239">
        <v>9.943502824858758</v>
      </c>
      <c r="F32" s="127">
        <f t="shared" si="1"/>
        <v>46</v>
      </c>
      <c r="G32" s="239">
        <v>9.642184557438794</v>
      </c>
      <c r="H32" s="151">
        <f t="shared" si="2"/>
        <v>43</v>
      </c>
      <c r="I32" s="153">
        <v>5.3</v>
      </c>
      <c r="J32" s="158">
        <v>10</v>
      </c>
      <c r="K32" s="353">
        <v>4.4</v>
      </c>
      <c r="L32" s="35"/>
      <c r="M32" s="170">
        <f t="shared" si="3"/>
        <v>13</v>
      </c>
      <c r="N32" s="296">
        <v>3.216665390212147</v>
      </c>
      <c r="O32" s="170">
        <f t="shared" si="4"/>
        <v>4</v>
      </c>
      <c r="P32" s="297">
        <v>1.1525163273146368</v>
      </c>
      <c r="Q32" s="174">
        <v>7</v>
      </c>
      <c r="R32" s="175">
        <v>5.3</v>
      </c>
      <c r="S32" s="171">
        <f t="shared" si="5"/>
        <v>22</v>
      </c>
      <c r="T32" s="176">
        <v>30.5</v>
      </c>
      <c r="U32" s="170">
        <f t="shared" si="6"/>
        <v>20</v>
      </c>
      <c r="V32" s="318">
        <v>28.9</v>
      </c>
      <c r="W32" s="331">
        <v>35</v>
      </c>
      <c r="X32" s="332">
        <v>1.67</v>
      </c>
      <c r="Y32" s="177" t="s">
        <v>94</v>
      </c>
    </row>
    <row r="33" spans="1:25" s="80" customFormat="1" ht="24" customHeight="1">
      <c r="A33" s="78" t="s">
        <v>34</v>
      </c>
      <c r="B33" s="234">
        <v>33</v>
      </c>
      <c r="C33" s="241">
        <v>21.4</v>
      </c>
      <c r="D33" s="236">
        <f t="shared" si="0"/>
        <v>37</v>
      </c>
      <c r="E33" s="235">
        <v>9.588241020149907</v>
      </c>
      <c r="F33" s="236">
        <f t="shared" si="1"/>
        <v>26</v>
      </c>
      <c r="G33" s="235">
        <v>11.827119633992018</v>
      </c>
      <c r="H33" s="237">
        <f t="shared" si="2"/>
        <v>33</v>
      </c>
      <c r="I33" s="240">
        <v>6.9</v>
      </c>
      <c r="J33" s="254">
        <v>5</v>
      </c>
      <c r="K33" s="299">
        <v>4.7</v>
      </c>
      <c r="L33" s="34"/>
      <c r="M33" s="236">
        <f t="shared" si="3"/>
        <v>12</v>
      </c>
      <c r="N33" s="299">
        <v>3.321271005799831</v>
      </c>
      <c r="O33" s="236">
        <f t="shared" si="4"/>
        <v>2</v>
      </c>
      <c r="P33" s="300">
        <v>1.3926191186710433</v>
      </c>
      <c r="Q33" s="254">
        <v>19</v>
      </c>
      <c r="R33" s="255">
        <v>4.9</v>
      </c>
      <c r="S33" s="237">
        <f t="shared" si="5"/>
        <v>3</v>
      </c>
      <c r="T33" s="256">
        <v>31.3</v>
      </c>
      <c r="U33" s="236">
        <f t="shared" si="6"/>
        <v>3</v>
      </c>
      <c r="V33" s="316">
        <v>29.6</v>
      </c>
      <c r="W33" s="328">
        <v>27</v>
      </c>
      <c r="X33" s="329">
        <v>1.78</v>
      </c>
      <c r="Y33" s="79" t="s">
        <v>95</v>
      </c>
    </row>
    <row r="34" spans="1:25" ht="12" customHeight="1">
      <c r="A34" s="81" t="s">
        <v>35</v>
      </c>
      <c r="B34" s="142">
        <v>27</v>
      </c>
      <c r="C34" s="117">
        <v>22.5</v>
      </c>
      <c r="D34" s="127">
        <f t="shared" si="0"/>
        <v>25</v>
      </c>
      <c r="E34" s="117">
        <v>10.09292545614868</v>
      </c>
      <c r="F34" s="127">
        <f t="shared" si="1"/>
        <v>20</v>
      </c>
      <c r="G34" s="117">
        <v>12.439801939903683</v>
      </c>
      <c r="H34" s="151">
        <f t="shared" si="2"/>
        <v>25</v>
      </c>
      <c r="I34" s="153">
        <v>7.4</v>
      </c>
      <c r="J34" s="158">
        <v>28</v>
      </c>
      <c r="K34" s="353">
        <v>3.6</v>
      </c>
      <c r="L34" s="35"/>
      <c r="M34" s="127">
        <f t="shared" si="3"/>
        <v>19</v>
      </c>
      <c r="N34" s="290">
        <v>2.9887920298879203</v>
      </c>
      <c r="O34" s="127">
        <f t="shared" si="4"/>
        <v>34</v>
      </c>
      <c r="P34" s="291">
        <v>0.6245316012990257</v>
      </c>
      <c r="Q34" s="158">
        <v>4</v>
      </c>
      <c r="R34" s="159">
        <v>5.6</v>
      </c>
      <c r="S34" s="151">
        <f t="shared" si="5"/>
        <v>7</v>
      </c>
      <c r="T34" s="131">
        <v>30.8</v>
      </c>
      <c r="U34" s="127">
        <f t="shared" si="6"/>
        <v>4</v>
      </c>
      <c r="V34" s="317">
        <v>29.4</v>
      </c>
      <c r="W34" s="330">
        <v>3</v>
      </c>
      <c r="X34" s="257">
        <v>2.08</v>
      </c>
      <c r="Y34" s="82" t="s">
        <v>96</v>
      </c>
    </row>
    <row r="35" spans="1:25" ht="12" customHeight="1">
      <c r="A35" s="81" t="s">
        <v>36</v>
      </c>
      <c r="B35" s="142">
        <v>41</v>
      </c>
      <c r="C35" s="239">
        <v>20.7</v>
      </c>
      <c r="D35" s="127">
        <f t="shared" si="0"/>
        <v>34</v>
      </c>
      <c r="E35" s="239">
        <v>9.670433346913395</v>
      </c>
      <c r="F35" s="127">
        <f t="shared" si="1"/>
        <v>34</v>
      </c>
      <c r="G35" s="239">
        <v>10.999849904582199</v>
      </c>
      <c r="H35" s="151">
        <f t="shared" si="2"/>
        <v>40</v>
      </c>
      <c r="I35" s="153">
        <v>5.5</v>
      </c>
      <c r="J35" s="158">
        <v>41</v>
      </c>
      <c r="K35" s="353">
        <v>3.1</v>
      </c>
      <c r="L35" s="35"/>
      <c r="M35" s="127">
        <f t="shared" si="3"/>
        <v>35</v>
      </c>
      <c r="N35" s="290">
        <v>2.729376828682475</v>
      </c>
      <c r="O35" s="127">
        <f t="shared" si="4"/>
        <v>45</v>
      </c>
      <c r="P35" s="291">
        <v>0.3941059269152453</v>
      </c>
      <c r="Q35" s="158">
        <v>13</v>
      </c>
      <c r="R35" s="160">
        <v>5.1</v>
      </c>
      <c r="S35" s="151">
        <f t="shared" si="5"/>
        <v>11</v>
      </c>
      <c r="T35" s="131">
        <v>30.7</v>
      </c>
      <c r="U35" s="127">
        <f t="shared" si="6"/>
        <v>10</v>
      </c>
      <c r="V35" s="317">
        <v>29.2</v>
      </c>
      <c r="W35" s="330">
        <v>18</v>
      </c>
      <c r="X35" s="257">
        <v>1.83</v>
      </c>
      <c r="Y35" s="82" t="s">
        <v>97</v>
      </c>
    </row>
    <row r="36" spans="1:25" ht="12" customHeight="1">
      <c r="A36" s="81" t="s">
        <v>37</v>
      </c>
      <c r="B36" s="142">
        <v>13</v>
      </c>
      <c r="C36" s="239">
        <v>24.4</v>
      </c>
      <c r="D36" s="127">
        <f t="shared" si="0"/>
        <v>15</v>
      </c>
      <c r="E36" s="239">
        <v>11.010052656773576</v>
      </c>
      <c r="F36" s="127">
        <f t="shared" si="1"/>
        <v>16</v>
      </c>
      <c r="G36" s="239">
        <v>13.403542364767832</v>
      </c>
      <c r="H36" s="151">
        <f t="shared" si="2"/>
        <v>47</v>
      </c>
      <c r="I36" s="153">
        <v>3.9</v>
      </c>
      <c r="J36" s="158">
        <v>9</v>
      </c>
      <c r="K36" s="353">
        <v>4.4</v>
      </c>
      <c r="L36" s="35"/>
      <c r="M36" s="127">
        <f t="shared" si="3"/>
        <v>6</v>
      </c>
      <c r="N36" s="290">
        <v>3.812689412454785</v>
      </c>
      <c r="O36" s="127">
        <f t="shared" si="4"/>
        <v>37</v>
      </c>
      <c r="P36" s="291">
        <v>0.5888125613346419</v>
      </c>
      <c r="Q36" s="158">
        <v>39</v>
      </c>
      <c r="R36" s="160">
        <v>4.5</v>
      </c>
      <c r="S36" s="151">
        <f t="shared" si="5"/>
        <v>7</v>
      </c>
      <c r="T36" s="131">
        <v>30.8</v>
      </c>
      <c r="U36" s="127">
        <f t="shared" si="6"/>
        <v>7</v>
      </c>
      <c r="V36" s="317">
        <v>29.3</v>
      </c>
      <c r="W36" s="330">
        <v>37</v>
      </c>
      <c r="X36" s="257">
        <v>1.65</v>
      </c>
      <c r="Y36" s="82" t="s">
        <v>98</v>
      </c>
    </row>
    <row r="37" spans="1:25" ht="12" customHeight="1">
      <c r="A37" s="167" t="s">
        <v>38</v>
      </c>
      <c r="B37" s="168">
        <v>16</v>
      </c>
      <c r="C37" s="169">
        <v>23.7</v>
      </c>
      <c r="D37" s="170">
        <f t="shared" si="0"/>
        <v>40</v>
      </c>
      <c r="E37" s="169">
        <v>9.047292666209733</v>
      </c>
      <c r="F37" s="170">
        <f t="shared" si="1"/>
        <v>10</v>
      </c>
      <c r="G37" s="169">
        <v>14.667580534612748</v>
      </c>
      <c r="H37" s="171">
        <f t="shared" si="2"/>
        <v>25</v>
      </c>
      <c r="I37" s="172">
        <v>7.4</v>
      </c>
      <c r="J37" s="174">
        <v>37</v>
      </c>
      <c r="K37" s="354">
        <v>3.4</v>
      </c>
      <c r="L37" s="35"/>
      <c r="M37" s="170">
        <f t="shared" si="3"/>
        <v>24</v>
      </c>
      <c r="N37" s="296">
        <v>2.9399412011759765</v>
      </c>
      <c r="O37" s="170">
        <f t="shared" si="4"/>
        <v>43</v>
      </c>
      <c r="P37" s="297">
        <v>0.42122999157540014</v>
      </c>
      <c r="Q37" s="174">
        <v>30</v>
      </c>
      <c r="R37" s="175">
        <v>4.7</v>
      </c>
      <c r="S37" s="171">
        <f t="shared" si="5"/>
        <v>36</v>
      </c>
      <c r="T37" s="176">
        <v>30.2</v>
      </c>
      <c r="U37" s="170">
        <f t="shared" si="6"/>
        <v>41</v>
      </c>
      <c r="V37" s="318">
        <v>28.6</v>
      </c>
      <c r="W37" s="331">
        <v>6</v>
      </c>
      <c r="X37" s="332">
        <v>2.01</v>
      </c>
      <c r="Y37" s="177" t="s">
        <v>99</v>
      </c>
    </row>
    <row r="38" spans="1:25" s="80" customFormat="1" ht="24" customHeight="1">
      <c r="A38" s="78" t="s">
        <v>39</v>
      </c>
      <c r="B38" s="234">
        <v>34</v>
      </c>
      <c r="C38" s="241">
        <v>21.4</v>
      </c>
      <c r="D38" s="236">
        <f t="shared" si="0"/>
        <v>20</v>
      </c>
      <c r="E38" s="235">
        <v>10.487353485502776</v>
      </c>
      <c r="F38" s="236">
        <f t="shared" si="1"/>
        <v>36</v>
      </c>
      <c r="G38" s="235">
        <v>10.898622249640141</v>
      </c>
      <c r="H38" s="237">
        <f t="shared" si="2"/>
        <v>1</v>
      </c>
      <c r="I38" s="240">
        <v>10.1</v>
      </c>
      <c r="J38" s="254">
        <v>46</v>
      </c>
      <c r="K38" s="299">
        <v>2.7</v>
      </c>
      <c r="L38" s="34"/>
      <c r="M38" s="236">
        <f t="shared" si="3"/>
        <v>46</v>
      </c>
      <c r="N38" s="299">
        <v>2.0968756552736423</v>
      </c>
      <c r="O38" s="236">
        <f t="shared" si="4"/>
        <v>33</v>
      </c>
      <c r="P38" s="300">
        <v>0.6303845345660853</v>
      </c>
      <c r="Q38" s="254">
        <v>29</v>
      </c>
      <c r="R38" s="255">
        <v>4.7</v>
      </c>
      <c r="S38" s="237">
        <f t="shared" si="5"/>
        <v>11</v>
      </c>
      <c r="T38" s="256">
        <v>30.7</v>
      </c>
      <c r="U38" s="236">
        <f t="shared" si="6"/>
        <v>20</v>
      </c>
      <c r="V38" s="316">
        <v>28.9</v>
      </c>
      <c r="W38" s="328">
        <v>32</v>
      </c>
      <c r="X38" s="329">
        <v>1.71</v>
      </c>
      <c r="Y38" s="79" t="s">
        <v>100</v>
      </c>
    </row>
    <row r="39" spans="1:25" ht="12" customHeight="1">
      <c r="A39" s="81" t="s">
        <v>40</v>
      </c>
      <c r="B39" s="142">
        <v>20</v>
      </c>
      <c r="C39" s="239">
        <v>23.1</v>
      </c>
      <c r="D39" s="127">
        <f t="shared" si="0"/>
        <v>38</v>
      </c>
      <c r="E39" s="239">
        <v>9.532215357458075</v>
      </c>
      <c r="F39" s="127">
        <f t="shared" si="1"/>
        <v>13</v>
      </c>
      <c r="G39" s="239">
        <v>13.592233009708737</v>
      </c>
      <c r="H39" s="151">
        <f t="shared" si="2"/>
        <v>25</v>
      </c>
      <c r="I39" s="153">
        <v>7.4</v>
      </c>
      <c r="J39" s="158">
        <v>32</v>
      </c>
      <c r="K39" s="353">
        <v>3.6</v>
      </c>
      <c r="L39" s="35"/>
      <c r="M39" s="127">
        <f t="shared" si="3"/>
        <v>27</v>
      </c>
      <c r="N39" s="290">
        <v>2.8828828828828827</v>
      </c>
      <c r="O39" s="127">
        <f t="shared" si="4"/>
        <v>23</v>
      </c>
      <c r="P39" s="291">
        <v>0.7228044813877846</v>
      </c>
      <c r="Q39" s="158">
        <v>44</v>
      </c>
      <c r="R39" s="160">
        <v>4.3</v>
      </c>
      <c r="S39" s="151">
        <f t="shared" si="5"/>
        <v>22</v>
      </c>
      <c r="T39" s="131">
        <v>30.5</v>
      </c>
      <c r="U39" s="127">
        <f t="shared" si="6"/>
        <v>15</v>
      </c>
      <c r="V39" s="317">
        <v>29</v>
      </c>
      <c r="W39" s="330">
        <v>43</v>
      </c>
      <c r="X39" s="257">
        <v>1.5</v>
      </c>
      <c r="Y39" s="82" t="s">
        <v>101</v>
      </c>
    </row>
    <row r="40" spans="1:25" ht="12" customHeight="1">
      <c r="A40" s="81" t="s">
        <v>41</v>
      </c>
      <c r="B40" s="142">
        <v>25</v>
      </c>
      <c r="C40" s="239">
        <v>22.6</v>
      </c>
      <c r="D40" s="127">
        <f t="shared" si="0"/>
        <v>47</v>
      </c>
      <c r="E40" s="239">
        <v>7.958999095568283</v>
      </c>
      <c r="F40" s="127">
        <f t="shared" si="1"/>
        <v>11</v>
      </c>
      <c r="G40" s="239">
        <v>14.651793789568888</v>
      </c>
      <c r="H40" s="151">
        <f t="shared" si="2"/>
        <v>20</v>
      </c>
      <c r="I40" s="152">
        <v>7.7</v>
      </c>
      <c r="J40" s="158">
        <v>35</v>
      </c>
      <c r="K40" s="353">
        <v>3.4</v>
      </c>
      <c r="L40" s="35"/>
      <c r="M40" s="127">
        <f t="shared" si="3"/>
        <v>30</v>
      </c>
      <c r="N40" s="290">
        <v>2.829724409448819</v>
      </c>
      <c r="O40" s="127">
        <f t="shared" si="4"/>
        <v>36</v>
      </c>
      <c r="P40" s="291">
        <v>0.6169031462060457</v>
      </c>
      <c r="Q40" s="158">
        <v>15</v>
      </c>
      <c r="R40" s="160">
        <v>5</v>
      </c>
      <c r="S40" s="151">
        <f t="shared" si="5"/>
        <v>40</v>
      </c>
      <c r="T40" s="131">
        <v>30.1</v>
      </c>
      <c r="U40" s="127">
        <f t="shared" si="6"/>
        <v>41</v>
      </c>
      <c r="V40" s="317">
        <v>28.6</v>
      </c>
      <c r="W40" s="330">
        <v>26</v>
      </c>
      <c r="X40" s="257">
        <v>1.79</v>
      </c>
      <c r="Y40" s="82" t="s">
        <v>102</v>
      </c>
    </row>
    <row r="41" spans="1:25" ht="12" customHeight="1">
      <c r="A41" s="81" t="s">
        <v>42</v>
      </c>
      <c r="B41" s="142">
        <v>35</v>
      </c>
      <c r="C41" s="239">
        <v>21.4</v>
      </c>
      <c r="D41" s="127">
        <f t="shared" si="0"/>
        <v>41</v>
      </c>
      <c r="E41" s="117">
        <v>8.949431750683088</v>
      </c>
      <c r="F41" s="127">
        <f t="shared" si="1"/>
        <v>21</v>
      </c>
      <c r="G41" s="117">
        <v>12.434166237674733</v>
      </c>
      <c r="H41" s="151">
        <f t="shared" si="2"/>
        <v>17</v>
      </c>
      <c r="I41" s="153">
        <v>8</v>
      </c>
      <c r="J41" s="158">
        <v>39</v>
      </c>
      <c r="K41" s="353">
        <v>3.3</v>
      </c>
      <c r="L41" s="35"/>
      <c r="M41" s="127">
        <f t="shared" si="3"/>
        <v>41</v>
      </c>
      <c r="N41" s="290">
        <v>2.6232948583420774</v>
      </c>
      <c r="O41" s="127">
        <f t="shared" si="4"/>
        <v>28</v>
      </c>
      <c r="P41" s="291">
        <v>0.6474325253914944</v>
      </c>
      <c r="Q41" s="158">
        <v>10</v>
      </c>
      <c r="R41" s="159">
        <v>5.2</v>
      </c>
      <c r="S41" s="151">
        <f t="shared" si="5"/>
        <v>30</v>
      </c>
      <c r="T41" s="131">
        <v>30.4</v>
      </c>
      <c r="U41" s="127">
        <f t="shared" si="6"/>
        <v>20</v>
      </c>
      <c r="V41" s="317">
        <v>28.9</v>
      </c>
      <c r="W41" s="330">
        <v>21</v>
      </c>
      <c r="X41" s="257">
        <v>1.81</v>
      </c>
      <c r="Y41" s="82" t="s">
        <v>103</v>
      </c>
    </row>
    <row r="42" spans="1:25" ht="12" customHeight="1">
      <c r="A42" s="167" t="s">
        <v>43</v>
      </c>
      <c r="B42" s="168">
        <v>29</v>
      </c>
      <c r="C42" s="169">
        <v>21.8</v>
      </c>
      <c r="D42" s="170">
        <f t="shared" si="0"/>
        <v>14</v>
      </c>
      <c r="E42" s="169">
        <v>11.056286549707602</v>
      </c>
      <c r="F42" s="170">
        <f t="shared" si="1"/>
        <v>39</v>
      </c>
      <c r="G42" s="169">
        <v>10.782163742690058</v>
      </c>
      <c r="H42" s="171">
        <f t="shared" si="2"/>
        <v>23</v>
      </c>
      <c r="I42" s="172">
        <v>7.6</v>
      </c>
      <c r="J42" s="174">
        <v>43</v>
      </c>
      <c r="K42" s="354">
        <v>3</v>
      </c>
      <c r="L42" s="35"/>
      <c r="M42" s="170">
        <f t="shared" si="3"/>
        <v>43</v>
      </c>
      <c r="N42" s="296">
        <v>2.3299161230195713</v>
      </c>
      <c r="O42" s="170">
        <f t="shared" si="4"/>
        <v>26</v>
      </c>
      <c r="P42" s="297">
        <v>0.6539000467071462</v>
      </c>
      <c r="Q42" s="174">
        <v>36</v>
      </c>
      <c r="R42" s="175">
        <v>4.6</v>
      </c>
      <c r="S42" s="171">
        <f t="shared" si="5"/>
        <v>44</v>
      </c>
      <c r="T42" s="176">
        <v>30</v>
      </c>
      <c r="U42" s="170">
        <f t="shared" si="6"/>
        <v>41</v>
      </c>
      <c r="V42" s="318">
        <v>28.6</v>
      </c>
      <c r="W42" s="331">
        <v>25</v>
      </c>
      <c r="X42" s="332">
        <v>1.79</v>
      </c>
      <c r="Y42" s="177" t="s">
        <v>77</v>
      </c>
    </row>
    <row r="43" spans="1:25" s="80" customFormat="1" ht="24" customHeight="1">
      <c r="A43" s="78" t="s">
        <v>44</v>
      </c>
      <c r="B43" s="234">
        <v>32</v>
      </c>
      <c r="C43" s="235">
        <v>21.4</v>
      </c>
      <c r="D43" s="236">
        <f t="shared" si="0"/>
        <v>33</v>
      </c>
      <c r="E43" s="235">
        <v>9.671848013816925</v>
      </c>
      <c r="F43" s="236">
        <f t="shared" si="1"/>
        <v>27</v>
      </c>
      <c r="G43" s="235">
        <v>11.744386873920552</v>
      </c>
      <c r="H43" s="237">
        <f t="shared" si="2"/>
        <v>29</v>
      </c>
      <c r="I43" s="240">
        <v>7.1</v>
      </c>
      <c r="J43" s="254">
        <v>8</v>
      </c>
      <c r="K43" s="299">
        <v>4.4</v>
      </c>
      <c r="L43" s="34"/>
      <c r="M43" s="236">
        <f t="shared" si="3"/>
        <v>39</v>
      </c>
      <c r="N43" s="299">
        <v>2.640380214750924</v>
      </c>
      <c r="O43" s="236">
        <f t="shared" si="4"/>
        <v>1</v>
      </c>
      <c r="P43" s="300">
        <v>1.7649135192375573</v>
      </c>
      <c r="Q43" s="254">
        <v>38</v>
      </c>
      <c r="R43" s="255">
        <v>4.5</v>
      </c>
      <c r="S43" s="237">
        <f t="shared" si="5"/>
        <v>36</v>
      </c>
      <c r="T43" s="256">
        <v>30.2</v>
      </c>
      <c r="U43" s="236">
        <f t="shared" si="6"/>
        <v>20</v>
      </c>
      <c r="V43" s="316">
        <v>28.9</v>
      </c>
      <c r="W43" s="328">
        <v>36</v>
      </c>
      <c r="X43" s="329">
        <v>1.67</v>
      </c>
      <c r="Y43" s="79" t="s">
        <v>104</v>
      </c>
    </row>
    <row r="44" spans="1:25" ht="12" customHeight="1">
      <c r="A44" s="81" t="s">
        <v>45</v>
      </c>
      <c r="B44" s="142">
        <v>45</v>
      </c>
      <c r="C44" s="239">
        <v>19.3</v>
      </c>
      <c r="D44" s="127">
        <f t="shared" si="0"/>
        <v>45</v>
      </c>
      <c r="E44" s="117">
        <v>8.639571671939645</v>
      </c>
      <c r="F44" s="127">
        <f t="shared" si="1"/>
        <v>41</v>
      </c>
      <c r="G44" s="117">
        <v>10.70820150888294</v>
      </c>
      <c r="H44" s="151">
        <f t="shared" si="2"/>
        <v>16</v>
      </c>
      <c r="I44" s="153">
        <v>8.1</v>
      </c>
      <c r="J44" s="158">
        <v>47</v>
      </c>
      <c r="K44" s="353">
        <v>2.2</v>
      </c>
      <c r="L44" s="35"/>
      <c r="M44" s="127">
        <f t="shared" si="3"/>
        <v>47</v>
      </c>
      <c r="N44" s="290">
        <v>1.7341756472191254</v>
      </c>
      <c r="O44" s="127">
        <f t="shared" si="4"/>
        <v>41</v>
      </c>
      <c r="P44" s="291">
        <v>0.49633949621541135</v>
      </c>
      <c r="Q44" s="158">
        <v>20</v>
      </c>
      <c r="R44" s="159">
        <v>4.9</v>
      </c>
      <c r="S44" s="151">
        <f t="shared" si="5"/>
        <v>30</v>
      </c>
      <c r="T44" s="131">
        <v>30.4</v>
      </c>
      <c r="U44" s="127">
        <f t="shared" si="6"/>
        <v>20</v>
      </c>
      <c r="V44" s="317">
        <v>28.9</v>
      </c>
      <c r="W44" s="330">
        <v>20</v>
      </c>
      <c r="X44" s="257">
        <v>1.81</v>
      </c>
      <c r="Y44" s="82" t="s">
        <v>105</v>
      </c>
    </row>
    <row r="45" spans="1:25" ht="12" customHeight="1">
      <c r="A45" s="81" t="s">
        <v>174</v>
      </c>
      <c r="B45" s="142">
        <v>5</v>
      </c>
      <c r="C45" s="239">
        <v>28</v>
      </c>
      <c r="D45" s="127">
        <f t="shared" si="0"/>
        <v>22</v>
      </c>
      <c r="E45" s="239">
        <v>10.268993093420574</v>
      </c>
      <c r="F45" s="127">
        <f t="shared" si="1"/>
        <v>3</v>
      </c>
      <c r="G45" s="239">
        <v>17.72082878953108</v>
      </c>
      <c r="H45" s="151">
        <f t="shared" si="2"/>
        <v>17</v>
      </c>
      <c r="I45" s="153">
        <v>8</v>
      </c>
      <c r="J45" s="158">
        <v>6</v>
      </c>
      <c r="K45" s="353">
        <v>4.7</v>
      </c>
      <c r="L45" s="35"/>
      <c r="M45" s="127">
        <f t="shared" si="3"/>
        <v>7</v>
      </c>
      <c r="N45" s="290">
        <v>3.632976245924546</v>
      </c>
      <c r="O45" s="127">
        <f t="shared" si="4"/>
        <v>9</v>
      </c>
      <c r="P45" s="291">
        <v>1.0284218399401646</v>
      </c>
      <c r="Q45" s="158">
        <v>37</v>
      </c>
      <c r="R45" s="160">
        <v>4.6</v>
      </c>
      <c r="S45" s="151">
        <f t="shared" si="5"/>
        <v>40</v>
      </c>
      <c r="T45" s="131">
        <v>30.1</v>
      </c>
      <c r="U45" s="127">
        <f t="shared" si="6"/>
        <v>41</v>
      </c>
      <c r="V45" s="317">
        <v>28.6</v>
      </c>
      <c r="W45" s="330">
        <v>16</v>
      </c>
      <c r="X45" s="257">
        <v>1.84</v>
      </c>
      <c r="Y45" s="82" t="s">
        <v>92</v>
      </c>
    </row>
    <row r="46" spans="1:25" ht="12" customHeight="1">
      <c r="A46" s="81" t="s">
        <v>46</v>
      </c>
      <c r="B46" s="142">
        <v>21</v>
      </c>
      <c r="C46" s="239">
        <v>23</v>
      </c>
      <c r="D46" s="127">
        <f t="shared" si="0"/>
        <v>8</v>
      </c>
      <c r="E46" s="239">
        <v>11.688311688311689</v>
      </c>
      <c r="F46" s="127">
        <f t="shared" si="1"/>
        <v>31</v>
      </c>
      <c r="G46" s="239">
        <v>11.317254174397032</v>
      </c>
      <c r="H46" s="151">
        <f t="shared" si="2"/>
        <v>6</v>
      </c>
      <c r="I46" s="153">
        <v>9.6</v>
      </c>
      <c r="J46" s="158">
        <v>3</v>
      </c>
      <c r="K46" s="353">
        <v>4.9</v>
      </c>
      <c r="L46" s="35"/>
      <c r="M46" s="127">
        <f t="shared" si="3"/>
        <v>4</v>
      </c>
      <c r="N46" s="290">
        <v>3.97200680915453</v>
      </c>
      <c r="O46" s="127">
        <f t="shared" si="4"/>
        <v>12</v>
      </c>
      <c r="P46" s="291">
        <v>0.94948727687049</v>
      </c>
      <c r="Q46" s="158">
        <v>41</v>
      </c>
      <c r="R46" s="160">
        <v>4.4</v>
      </c>
      <c r="S46" s="151">
        <f t="shared" si="5"/>
        <v>19</v>
      </c>
      <c r="T46" s="131">
        <v>30.6</v>
      </c>
      <c r="U46" s="127">
        <f t="shared" si="6"/>
        <v>7</v>
      </c>
      <c r="V46" s="317">
        <v>29.3</v>
      </c>
      <c r="W46" s="330">
        <v>7</v>
      </c>
      <c r="X46" s="257">
        <v>1.94</v>
      </c>
      <c r="Y46" s="82" t="s">
        <v>106</v>
      </c>
    </row>
    <row r="47" spans="1:25" ht="12" customHeight="1">
      <c r="A47" s="167" t="s">
        <v>47</v>
      </c>
      <c r="B47" s="168">
        <v>11</v>
      </c>
      <c r="C47" s="242">
        <v>25.4</v>
      </c>
      <c r="D47" s="170">
        <f t="shared" si="0"/>
        <v>29</v>
      </c>
      <c r="E47" s="304">
        <v>10.0229338316487</v>
      </c>
      <c r="F47" s="170">
        <f t="shared" si="1"/>
        <v>8</v>
      </c>
      <c r="G47" s="305">
        <v>15.352926187038138</v>
      </c>
      <c r="H47" s="171">
        <f t="shared" si="2"/>
        <v>5</v>
      </c>
      <c r="I47" s="172">
        <v>9.7</v>
      </c>
      <c r="J47" s="174">
        <v>36</v>
      </c>
      <c r="K47" s="355">
        <v>3.4</v>
      </c>
      <c r="L47" s="35"/>
      <c r="M47" s="170">
        <f t="shared" si="3"/>
        <v>38</v>
      </c>
      <c r="N47" s="304">
        <v>2.6727509778357237</v>
      </c>
      <c r="O47" s="170">
        <f t="shared" si="4"/>
        <v>21</v>
      </c>
      <c r="P47" s="305">
        <v>0.7407891583327887</v>
      </c>
      <c r="Q47" s="258">
        <v>5</v>
      </c>
      <c r="R47" s="306">
        <v>5.6</v>
      </c>
      <c r="S47" s="171">
        <f t="shared" si="5"/>
        <v>22</v>
      </c>
      <c r="T47" s="176">
        <v>30.5</v>
      </c>
      <c r="U47" s="170">
        <f t="shared" si="6"/>
        <v>10</v>
      </c>
      <c r="V47" s="318">
        <v>29.2</v>
      </c>
      <c r="W47" s="333">
        <v>5</v>
      </c>
      <c r="X47" s="334">
        <v>2.04</v>
      </c>
      <c r="Y47" s="177" t="s">
        <v>78</v>
      </c>
    </row>
    <row r="48" spans="1:25" s="80" customFormat="1" ht="24" customHeight="1">
      <c r="A48" s="245" t="s">
        <v>48</v>
      </c>
      <c r="B48" s="298">
        <v>38</v>
      </c>
      <c r="C48" s="250">
        <v>21.1</v>
      </c>
      <c r="D48" s="250">
        <f t="shared" si="0"/>
        <v>43</v>
      </c>
      <c r="E48" s="299">
        <v>8.744786761738194</v>
      </c>
      <c r="F48" s="250">
        <f t="shared" si="1"/>
        <v>22</v>
      </c>
      <c r="G48" s="300">
        <v>12.37723664738329</v>
      </c>
      <c r="H48" s="237">
        <f t="shared" si="2"/>
        <v>3</v>
      </c>
      <c r="I48" s="238">
        <v>9.8</v>
      </c>
      <c r="J48" s="312">
        <v>21</v>
      </c>
      <c r="K48" s="299">
        <v>3.8</v>
      </c>
      <c r="L48" s="34"/>
      <c r="M48" s="250">
        <f t="shared" si="3"/>
        <v>28</v>
      </c>
      <c r="N48" s="299">
        <v>2.8778950253528848</v>
      </c>
      <c r="O48" s="250">
        <f t="shared" si="4"/>
        <v>10</v>
      </c>
      <c r="P48" s="300">
        <v>0.9620670698185816</v>
      </c>
      <c r="Q48" s="312">
        <v>26</v>
      </c>
      <c r="R48" s="313">
        <v>4.8</v>
      </c>
      <c r="S48" s="237">
        <f t="shared" si="5"/>
        <v>44</v>
      </c>
      <c r="T48" s="256">
        <v>30</v>
      </c>
      <c r="U48" s="236">
        <f t="shared" si="6"/>
        <v>41</v>
      </c>
      <c r="V48" s="316">
        <v>28.6</v>
      </c>
      <c r="W48" s="328">
        <v>31</v>
      </c>
      <c r="X48" s="338">
        <v>1.72</v>
      </c>
      <c r="Y48" s="79" t="s">
        <v>107</v>
      </c>
    </row>
    <row r="49" spans="1:25" ht="12" customHeight="1">
      <c r="A49" s="246" t="s">
        <v>49</v>
      </c>
      <c r="B49" s="289">
        <v>3</v>
      </c>
      <c r="C49" s="243">
        <v>28.4</v>
      </c>
      <c r="D49" s="243">
        <f t="shared" si="0"/>
        <v>5</v>
      </c>
      <c r="E49" s="290">
        <v>11.928763440860214</v>
      </c>
      <c r="F49" s="243">
        <f t="shared" si="1"/>
        <v>6</v>
      </c>
      <c r="G49" s="291">
        <v>16.46505376344086</v>
      </c>
      <c r="H49" s="151">
        <f t="shared" si="2"/>
        <v>10</v>
      </c>
      <c r="I49" s="153">
        <v>8.8</v>
      </c>
      <c r="J49" s="356">
        <v>25</v>
      </c>
      <c r="K49" s="353">
        <v>3.7</v>
      </c>
      <c r="L49" s="35"/>
      <c r="M49" s="243">
        <f t="shared" si="3"/>
        <v>18</v>
      </c>
      <c r="N49" s="290">
        <v>3.016981294715973</v>
      </c>
      <c r="O49" s="243">
        <f t="shared" si="4"/>
        <v>24</v>
      </c>
      <c r="P49" s="291">
        <v>0.6916825177243646</v>
      </c>
      <c r="Q49" s="307">
        <v>31</v>
      </c>
      <c r="R49" s="308">
        <v>4.7</v>
      </c>
      <c r="S49" s="151">
        <f t="shared" si="5"/>
        <v>36</v>
      </c>
      <c r="T49" s="131">
        <v>30.2</v>
      </c>
      <c r="U49" s="127">
        <f t="shared" si="6"/>
        <v>15</v>
      </c>
      <c r="V49" s="317">
        <v>29</v>
      </c>
      <c r="W49" s="330">
        <v>33</v>
      </c>
      <c r="X49" s="378">
        <v>1.7</v>
      </c>
      <c r="Y49" s="82" t="s">
        <v>89</v>
      </c>
    </row>
    <row r="50" spans="1:25" ht="12" customHeight="1">
      <c r="A50" s="246" t="s">
        <v>50</v>
      </c>
      <c r="B50" s="289">
        <v>10</v>
      </c>
      <c r="C50" s="243">
        <v>25.4</v>
      </c>
      <c r="D50" s="243">
        <f t="shared" si="0"/>
        <v>32</v>
      </c>
      <c r="E50" s="290">
        <v>9.835064141722665</v>
      </c>
      <c r="F50" s="243">
        <f t="shared" si="1"/>
        <v>7</v>
      </c>
      <c r="G50" s="291">
        <v>15.577275503970677</v>
      </c>
      <c r="H50" s="151">
        <f t="shared" si="2"/>
        <v>3</v>
      </c>
      <c r="I50" s="153">
        <v>9.8</v>
      </c>
      <c r="J50" s="356">
        <v>44</v>
      </c>
      <c r="K50" s="353">
        <v>2.9</v>
      </c>
      <c r="L50" s="35"/>
      <c r="M50" s="243">
        <f t="shared" si="3"/>
        <v>44</v>
      </c>
      <c r="N50" s="290">
        <v>2.3138015133512604</v>
      </c>
      <c r="O50" s="243">
        <f t="shared" si="4"/>
        <v>38</v>
      </c>
      <c r="P50" s="291">
        <v>0.5641218503196691</v>
      </c>
      <c r="Q50" s="307">
        <v>17</v>
      </c>
      <c r="R50" s="160">
        <v>5</v>
      </c>
      <c r="S50" s="151">
        <f t="shared" si="5"/>
        <v>40</v>
      </c>
      <c r="T50" s="131">
        <v>30.1</v>
      </c>
      <c r="U50" s="127">
        <f t="shared" si="6"/>
        <v>32</v>
      </c>
      <c r="V50" s="317">
        <v>28.8</v>
      </c>
      <c r="W50" s="330">
        <v>11</v>
      </c>
      <c r="X50" s="335">
        <v>1.86</v>
      </c>
      <c r="Y50" s="82" t="s">
        <v>108</v>
      </c>
    </row>
    <row r="51" spans="1:25" s="122" customFormat="1" ht="12" customHeight="1">
      <c r="A51" s="247" t="s">
        <v>51</v>
      </c>
      <c r="B51" s="292">
        <v>6</v>
      </c>
      <c r="C51" s="252">
        <v>27.7</v>
      </c>
      <c r="D51" s="252">
        <f t="shared" si="0"/>
        <v>17</v>
      </c>
      <c r="E51" s="293">
        <v>10.729830954550057</v>
      </c>
      <c r="F51" s="252">
        <f t="shared" si="1"/>
        <v>5</v>
      </c>
      <c r="G51" s="294">
        <v>17.00576981475858</v>
      </c>
      <c r="H51" s="154">
        <f t="shared" si="2"/>
        <v>8</v>
      </c>
      <c r="I51" s="155">
        <v>8.9</v>
      </c>
      <c r="J51" s="357">
        <v>11</v>
      </c>
      <c r="K51" s="358">
        <v>4.4</v>
      </c>
      <c r="L51" s="36"/>
      <c r="M51" s="252">
        <f t="shared" si="3"/>
        <v>8</v>
      </c>
      <c r="N51" s="293">
        <v>3.6307053941908713</v>
      </c>
      <c r="O51" s="252">
        <f t="shared" si="4"/>
        <v>22</v>
      </c>
      <c r="P51" s="294">
        <v>0.7287870900572618</v>
      </c>
      <c r="Q51" s="309">
        <v>22</v>
      </c>
      <c r="R51" s="310">
        <v>4.9</v>
      </c>
      <c r="S51" s="154">
        <f t="shared" si="5"/>
        <v>36</v>
      </c>
      <c r="T51" s="253">
        <v>30.2</v>
      </c>
      <c r="U51" s="129">
        <f t="shared" si="6"/>
        <v>20</v>
      </c>
      <c r="V51" s="319">
        <v>28.9</v>
      </c>
      <c r="W51" s="336">
        <v>10</v>
      </c>
      <c r="X51" s="337">
        <v>1.86</v>
      </c>
      <c r="Y51" s="83" t="s">
        <v>96</v>
      </c>
    </row>
    <row r="52" spans="1:25" ht="12" customHeight="1">
      <c r="A52" s="248" t="s">
        <v>52</v>
      </c>
      <c r="B52" s="295">
        <v>1</v>
      </c>
      <c r="C52" s="377">
        <v>29</v>
      </c>
      <c r="D52" s="242">
        <f t="shared" si="0"/>
        <v>28</v>
      </c>
      <c r="E52" s="296">
        <v>10.051241623965314</v>
      </c>
      <c r="F52" s="242">
        <f t="shared" si="1"/>
        <v>1</v>
      </c>
      <c r="G52" s="297">
        <v>18.919984233346472</v>
      </c>
      <c r="H52" s="171">
        <f t="shared" si="2"/>
        <v>12</v>
      </c>
      <c r="I52" s="181">
        <v>8.3</v>
      </c>
      <c r="J52" s="359">
        <v>40</v>
      </c>
      <c r="K52" s="354">
        <v>3.1</v>
      </c>
      <c r="L52" s="35"/>
      <c r="M52" s="242">
        <f t="shared" si="3"/>
        <v>34</v>
      </c>
      <c r="N52" s="296">
        <v>2.732516951725534</v>
      </c>
      <c r="O52" s="242">
        <f t="shared" si="4"/>
        <v>44</v>
      </c>
      <c r="P52" s="297">
        <v>0.40592652729855894</v>
      </c>
      <c r="Q52" s="311">
        <v>14</v>
      </c>
      <c r="R52" s="306">
        <v>5.1</v>
      </c>
      <c r="S52" s="171">
        <f t="shared" si="5"/>
        <v>44</v>
      </c>
      <c r="T52" s="176">
        <v>30</v>
      </c>
      <c r="U52" s="170">
        <f t="shared" si="6"/>
        <v>38</v>
      </c>
      <c r="V52" s="318">
        <v>28.7</v>
      </c>
      <c r="W52" s="331">
        <v>4</v>
      </c>
      <c r="X52" s="334">
        <v>2.08</v>
      </c>
      <c r="Y52" s="177" t="s">
        <v>75</v>
      </c>
    </row>
    <row r="53" spans="1:25" s="80" customFormat="1" ht="24" customHeight="1">
      <c r="A53" s="245" t="s">
        <v>53</v>
      </c>
      <c r="B53" s="298">
        <v>4</v>
      </c>
      <c r="C53" s="250">
        <v>28.1</v>
      </c>
      <c r="D53" s="250">
        <f t="shared" si="0"/>
        <v>19</v>
      </c>
      <c r="E53" s="299">
        <v>10.49136786188579</v>
      </c>
      <c r="F53" s="250">
        <f t="shared" si="1"/>
        <v>4</v>
      </c>
      <c r="G53" s="300">
        <v>17.59628154050465</v>
      </c>
      <c r="H53" s="237">
        <f t="shared" si="2"/>
        <v>2</v>
      </c>
      <c r="I53" s="251">
        <v>9.9</v>
      </c>
      <c r="J53" s="312">
        <v>38</v>
      </c>
      <c r="K53" s="299">
        <v>3.3</v>
      </c>
      <c r="L53" s="34"/>
      <c r="M53" s="250">
        <f t="shared" si="3"/>
        <v>42</v>
      </c>
      <c r="N53" s="299">
        <v>2.589437819420784</v>
      </c>
      <c r="O53" s="250">
        <f t="shared" si="4"/>
        <v>25</v>
      </c>
      <c r="P53" s="300">
        <v>0.6832001093120175</v>
      </c>
      <c r="Q53" s="312">
        <v>23</v>
      </c>
      <c r="R53" s="313">
        <v>4.9</v>
      </c>
      <c r="S53" s="237">
        <f t="shared" si="5"/>
        <v>34</v>
      </c>
      <c r="T53" s="259">
        <v>30.3</v>
      </c>
      <c r="U53" s="236">
        <f t="shared" si="6"/>
        <v>20</v>
      </c>
      <c r="V53" s="316">
        <v>28.9</v>
      </c>
      <c r="W53" s="328">
        <v>9</v>
      </c>
      <c r="X53" s="338">
        <v>1.87</v>
      </c>
      <c r="Y53" s="260" t="s">
        <v>109</v>
      </c>
    </row>
    <row r="54" spans="1:25" ht="12" customHeight="1">
      <c r="A54" s="249" t="s">
        <v>54</v>
      </c>
      <c r="B54" s="301">
        <v>12</v>
      </c>
      <c r="C54" s="244">
        <v>25.1</v>
      </c>
      <c r="D54" s="244">
        <f t="shared" si="0"/>
        <v>3</v>
      </c>
      <c r="E54" s="302">
        <v>12.406526172671652</v>
      </c>
      <c r="F54" s="244">
        <f t="shared" si="1"/>
        <v>18</v>
      </c>
      <c r="G54" s="303">
        <v>12.689780194878766</v>
      </c>
      <c r="H54" s="156">
        <f t="shared" si="2"/>
        <v>14</v>
      </c>
      <c r="I54" s="157">
        <v>8.2</v>
      </c>
      <c r="J54" s="360">
        <v>7</v>
      </c>
      <c r="K54" s="361">
        <v>4.5</v>
      </c>
      <c r="L54" s="35"/>
      <c r="M54" s="244">
        <f t="shared" si="3"/>
        <v>5</v>
      </c>
      <c r="N54" s="302">
        <v>3.8205499276410997</v>
      </c>
      <c r="O54" s="244">
        <f t="shared" si="4"/>
        <v>31</v>
      </c>
      <c r="P54" s="303">
        <v>0.6392004183857284</v>
      </c>
      <c r="Q54" s="314">
        <v>2</v>
      </c>
      <c r="R54" s="315">
        <v>6.3</v>
      </c>
      <c r="S54" s="156">
        <f t="shared" si="5"/>
        <v>40</v>
      </c>
      <c r="T54" s="132">
        <v>30.1</v>
      </c>
      <c r="U54" s="130">
        <f t="shared" si="6"/>
        <v>20</v>
      </c>
      <c r="V54" s="320">
        <v>28.9</v>
      </c>
      <c r="W54" s="339">
        <v>1</v>
      </c>
      <c r="X54" s="340">
        <v>2.59</v>
      </c>
      <c r="Y54" s="86" t="s">
        <v>110</v>
      </c>
    </row>
    <row r="55" spans="1:25" ht="13.5">
      <c r="A55" s="87" t="s">
        <v>113</v>
      </c>
      <c r="B55" s="88" t="s">
        <v>177</v>
      </c>
      <c r="C55" s="88"/>
      <c r="E55" s="88"/>
      <c r="G55" s="88"/>
      <c r="L55" s="94"/>
      <c r="T55" s="141"/>
      <c r="V55" s="141"/>
      <c r="Y55" s="88"/>
    </row>
    <row r="56" spans="1:22" ht="13.5">
      <c r="A56" s="88"/>
      <c r="B56" s="90" t="s">
        <v>228</v>
      </c>
      <c r="C56" s="88"/>
      <c r="E56" s="88"/>
      <c r="G56" s="88"/>
      <c r="L56" s="88"/>
      <c r="T56" s="141"/>
      <c r="V56" s="141"/>
    </row>
    <row r="57" spans="2:22" ht="13.5">
      <c r="B57" s="90" t="s">
        <v>229</v>
      </c>
      <c r="C57" s="88"/>
      <c r="E57" s="88"/>
      <c r="G57" s="88"/>
      <c r="L57" s="88"/>
      <c r="T57" s="141"/>
      <c r="V57" s="141"/>
    </row>
    <row r="58" spans="20:22" ht="13.5">
      <c r="T58" s="141"/>
      <c r="V58" s="141"/>
    </row>
    <row r="59" spans="20:22" ht="13.5">
      <c r="T59" s="141"/>
      <c r="V59" s="141"/>
    </row>
    <row r="60" spans="20:22" ht="13.5">
      <c r="T60" s="141"/>
      <c r="V60" s="141"/>
    </row>
    <row r="61" spans="20:22" ht="13.5">
      <c r="T61" s="141"/>
      <c r="V61" s="141"/>
    </row>
    <row r="62" spans="20:22" ht="13.5">
      <c r="T62" s="141"/>
      <c r="V62" s="141"/>
    </row>
    <row r="63" spans="20:22" ht="13.5">
      <c r="T63" s="141"/>
      <c r="V63" s="141"/>
    </row>
    <row r="64" spans="20:22" ht="13.5">
      <c r="T64" s="141"/>
      <c r="V64" s="141"/>
    </row>
    <row r="65" spans="20:22" ht="13.5">
      <c r="T65" s="141"/>
      <c r="V65" s="141"/>
    </row>
    <row r="66" spans="20:22" ht="13.5">
      <c r="T66" s="141"/>
      <c r="V66" s="141"/>
    </row>
    <row r="67" spans="20:22" ht="13.5">
      <c r="T67" s="141"/>
      <c r="V67" s="141"/>
    </row>
    <row r="68" spans="20:22" ht="13.5">
      <c r="T68" s="141"/>
      <c r="V68" s="141"/>
    </row>
    <row r="69" spans="20:22" ht="13.5">
      <c r="T69" s="141"/>
      <c r="V69" s="141"/>
    </row>
  </sheetData>
  <sheetProtection/>
  <mergeCells count="16">
    <mergeCell ref="D4:G4"/>
    <mergeCell ref="J4:K5"/>
    <mergeCell ref="M4:P4"/>
    <mergeCell ref="Q4:R5"/>
    <mergeCell ref="M5:N5"/>
    <mergeCell ref="O5:P5"/>
    <mergeCell ref="Y4:Y6"/>
    <mergeCell ref="W4:X5"/>
    <mergeCell ref="A4:A6"/>
    <mergeCell ref="B4:C5"/>
    <mergeCell ref="H4:I5"/>
    <mergeCell ref="S5:T5"/>
    <mergeCell ref="U5:V5"/>
    <mergeCell ref="D5:E5"/>
    <mergeCell ref="F5:G5"/>
    <mergeCell ref="S4:V4"/>
  </mergeCells>
  <printOptions horizontalCentered="1" verticalCentered="1"/>
  <pageMargins left="0.5905511811023623" right="0.3937007874015748" top="0" bottom="0.5905511811023623" header="0.5118110236220472" footer="0.5118110236220472"/>
  <pageSetup blackAndWhite="1" fitToWidth="2" fitToHeight="1" horizontalDpi="600" verticalDpi="600" orientation="portrait" paperSize="9" scale="95" r:id="rId1"/>
  <colBreaks count="1" manualBreakCount="1">
    <brk id="10" max="5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/>
  </sheetPr>
  <dimension ref="A1:W61"/>
  <sheetViews>
    <sheetView view="pageBreakPreview" zoomScale="85" zoomScaleSheetLayoutView="85" zoomScalePageLayoutView="0" workbookViewId="0" topLeftCell="A1">
      <selection activeCell="A3" sqref="A3"/>
    </sheetView>
  </sheetViews>
  <sheetFormatPr defaultColWidth="9.00390625" defaultRowHeight="13.5"/>
  <cols>
    <col min="1" max="1" width="8.625" style="65" customWidth="1"/>
    <col min="2" max="2" width="6.625" style="88" customWidth="1"/>
    <col min="3" max="3" width="11.625" style="65" customWidth="1"/>
    <col min="4" max="4" width="6.625" style="88" customWidth="1"/>
    <col min="5" max="5" width="11.625" style="65" customWidth="1"/>
    <col min="6" max="6" width="6.625" style="88" customWidth="1"/>
    <col min="7" max="7" width="11.625" style="65" customWidth="1"/>
    <col min="8" max="8" width="6.625" style="89" customWidth="1"/>
    <col min="9" max="9" width="11.625" style="66" customWidth="1"/>
    <col min="10" max="10" width="6.625" style="88" customWidth="1"/>
    <col min="11" max="11" width="11.625" style="65" customWidth="1"/>
    <col min="12" max="12" width="3.625" style="38" customWidth="1"/>
    <col min="13" max="13" width="6.625" style="88" customWidth="1"/>
    <col min="14" max="14" width="11.625" style="65" customWidth="1"/>
    <col min="15" max="15" width="6.625" style="88" customWidth="1"/>
    <col min="16" max="16" width="11.625" style="65" customWidth="1"/>
    <col min="17" max="17" width="6.625" style="89" customWidth="1"/>
    <col min="18" max="18" width="11.625" style="66" customWidth="1"/>
    <col min="19" max="19" width="6.625" style="89" customWidth="1"/>
    <col min="20" max="20" width="11.625" style="66" customWidth="1"/>
    <col min="21" max="21" width="6.625" style="89" customWidth="1"/>
    <col min="22" max="22" width="11.625" style="66" customWidth="1"/>
    <col min="23" max="23" width="5.625" style="88" customWidth="1"/>
    <col min="24" max="16384" width="9.00390625" style="63" customWidth="1"/>
  </cols>
  <sheetData>
    <row r="1" spans="1:23" ht="18.75">
      <c r="A1" s="59" t="s">
        <v>55</v>
      </c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</row>
    <row r="2" spans="1:23" ht="18.75">
      <c r="A2" s="59" t="s">
        <v>114</v>
      </c>
      <c r="B2" s="106"/>
      <c r="D2" s="61" t="s">
        <v>196</v>
      </c>
      <c r="E2" s="62"/>
      <c r="F2" s="62"/>
      <c r="G2" s="62"/>
      <c r="H2" s="62"/>
      <c r="I2" s="62"/>
      <c r="J2" s="62"/>
      <c r="K2" s="62"/>
      <c r="L2" s="62"/>
      <c r="M2" s="61" t="s">
        <v>192</v>
      </c>
      <c r="N2" s="62"/>
      <c r="O2" s="62"/>
      <c r="P2" s="62"/>
      <c r="Q2" s="62"/>
      <c r="R2" s="62"/>
      <c r="S2" s="62"/>
      <c r="T2" s="62"/>
      <c r="U2" s="62"/>
      <c r="V2" s="62"/>
      <c r="W2" s="62"/>
    </row>
    <row r="3" spans="1:23" ht="14.25" thickBot="1">
      <c r="A3" s="68"/>
      <c r="B3" s="96"/>
      <c r="C3" s="68"/>
      <c r="D3" s="96"/>
      <c r="E3" s="68"/>
      <c r="F3" s="96"/>
      <c r="G3" s="68"/>
      <c r="H3" s="69"/>
      <c r="I3" s="69"/>
      <c r="J3" s="96"/>
      <c r="K3" s="68"/>
      <c r="M3" s="96"/>
      <c r="N3" s="68"/>
      <c r="O3" s="96"/>
      <c r="P3" s="68"/>
      <c r="Q3" s="69"/>
      <c r="R3" s="69"/>
      <c r="S3" s="69"/>
      <c r="T3" s="69"/>
      <c r="U3" s="69"/>
      <c r="V3" s="69"/>
      <c r="W3" s="126" t="str">
        <f>'8-1'!M3</f>
        <v>平成25年</v>
      </c>
    </row>
    <row r="4" spans="1:23" ht="10.5" customHeight="1">
      <c r="A4" s="413" t="s">
        <v>1</v>
      </c>
      <c r="B4" s="409" t="s">
        <v>115</v>
      </c>
      <c r="C4" s="410"/>
      <c r="D4" s="426"/>
      <c r="E4" s="426"/>
      <c r="F4" s="426"/>
      <c r="G4" s="426"/>
      <c r="H4" s="426"/>
      <c r="I4" s="426"/>
      <c r="J4" s="426"/>
      <c r="K4" s="426"/>
      <c r="L4" s="40"/>
      <c r="M4" s="426"/>
      <c r="N4" s="426"/>
      <c r="O4" s="426"/>
      <c r="P4" s="426"/>
      <c r="Q4" s="426"/>
      <c r="R4" s="426"/>
      <c r="S4" s="426"/>
      <c r="T4" s="427"/>
      <c r="U4" s="409" t="s">
        <v>123</v>
      </c>
      <c r="V4" s="410"/>
      <c r="W4" s="406" t="s">
        <v>1</v>
      </c>
    </row>
    <row r="5" spans="1:23" ht="33" customHeight="1">
      <c r="A5" s="414"/>
      <c r="B5" s="411"/>
      <c r="C5" s="416"/>
      <c r="D5" s="411" t="s">
        <v>117</v>
      </c>
      <c r="E5" s="420"/>
      <c r="F5" s="411" t="s">
        <v>170</v>
      </c>
      <c r="G5" s="420"/>
      <c r="H5" s="411" t="s">
        <v>118</v>
      </c>
      <c r="I5" s="420"/>
      <c r="J5" s="411" t="s">
        <v>119</v>
      </c>
      <c r="K5" s="428"/>
      <c r="L5" s="40"/>
      <c r="M5" s="412" t="s">
        <v>120</v>
      </c>
      <c r="N5" s="420"/>
      <c r="O5" s="411" t="s">
        <v>121</v>
      </c>
      <c r="P5" s="420"/>
      <c r="Q5" s="411" t="s">
        <v>122</v>
      </c>
      <c r="R5" s="420"/>
      <c r="S5" s="411" t="s">
        <v>171</v>
      </c>
      <c r="T5" s="420"/>
      <c r="U5" s="411"/>
      <c r="V5" s="412"/>
      <c r="W5" s="407"/>
    </row>
    <row r="6" spans="1:23" ht="27.75" customHeight="1">
      <c r="A6" s="415"/>
      <c r="B6" s="74" t="s">
        <v>2</v>
      </c>
      <c r="C6" s="75" t="s">
        <v>116</v>
      </c>
      <c r="D6" s="74" t="s">
        <v>2</v>
      </c>
      <c r="E6" s="75" t="s">
        <v>116</v>
      </c>
      <c r="F6" s="74" t="s">
        <v>2</v>
      </c>
      <c r="G6" s="75" t="s">
        <v>116</v>
      </c>
      <c r="H6" s="74" t="s">
        <v>2</v>
      </c>
      <c r="I6" s="75" t="s">
        <v>116</v>
      </c>
      <c r="J6" s="74" t="s">
        <v>2</v>
      </c>
      <c r="K6" s="72" t="s">
        <v>116</v>
      </c>
      <c r="L6" s="40"/>
      <c r="M6" s="73" t="s">
        <v>2</v>
      </c>
      <c r="N6" s="75" t="s">
        <v>116</v>
      </c>
      <c r="O6" s="74" t="s">
        <v>2</v>
      </c>
      <c r="P6" s="75" t="s">
        <v>116</v>
      </c>
      <c r="Q6" s="74" t="s">
        <v>2</v>
      </c>
      <c r="R6" s="75" t="s">
        <v>116</v>
      </c>
      <c r="S6" s="74" t="s">
        <v>2</v>
      </c>
      <c r="T6" s="75" t="s">
        <v>116</v>
      </c>
      <c r="U6" s="74" t="s">
        <v>2</v>
      </c>
      <c r="V6" s="75" t="s">
        <v>116</v>
      </c>
      <c r="W6" s="408"/>
    </row>
    <row r="7" spans="1:23" ht="12" customHeight="1">
      <c r="A7" s="163" t="s">
        <v>8</v>
      </c>
      <c r="B7" s="164"/>
      <c r="C7" s="186">
        <v>290.3</v>
      </c>
      <c r="D7" s="165"/>
      <c r="E7" s="187">
        <v>38.7</v>
      </c>
      <c r="F7" s="165"/>
      <c r="G7" s="187">
        <v>37.9</v>
      </c>
      <c r="H7" s="165"/>
      <c r="I7" s="187">
        <v>24</v>
      </c>
      <c r="J7" s="165"/>
      <c r="K7" s="187">
        <v>24.4</v>
      </c>
      <c r="L7" s="91"/>
      <c r="M7" s="165"/>
      <c r="N7" s="187">
        <v>57.9</v>
      </c>
      <c r="O7" s="165"/>
      <c r="P7" s="187">
        <v>20.4</v>
      </c>
      <c r="Q7" s="165"/>
      <c r="R7" s="187">
        <v>9.4</v>
      </c>
      <c r="S7" s="165"/>
      <c r="T7" s="186">
        <v>14.5</v>
      </c>
      <c r="U7" s="165"/>
      <c r="V7" s="187">
        <v>94.1</v>
      </c>
      <c r="W7" s="178" t="s">
        <v>71</v>
      </c>
    </row>
    <row r="8" spans="1:23" s="80" customFormat="1" ht="24" customHeight="1">
      <c r="A8" s="78" t="s">
        <v>9</v>
      </c>
      <c r="B8" s="142">
        <v>10</v>
      </c>
      <c r="C8" s="182">
        <v>341</v>
      </c>
      <c r="D8" s="145">
        <v>24</v>
      </c>
      <c r="E8" s="34">
        <v>41</v>
      </c>
      <c r="F8" s="145">
        <v>11</v>
      </c>
      <c r="G8" s="34">
        <v>44.1</v>
      </c>
      <c r="H8" s="145">
        <v>27</v>
      </c>
      <c r="I8" s="34">
        <v>24</v>
      </c>
      <c r="J8" s="145">
        <v>4</v>
      </c>
      <c r="K8" s="34">
        <v>31.3</v>
      </c>
      <c r="L8" s="92"/>
      <c r="M8" s="145">
        <v>3</v>
      </c>
      <c r="N8" s="34">
        <v>73.6</v>
      </c>
      <c r="O8" s="145">
        <v>1</v>
      </c>
      <c r="P8" s="34">
        <v>24.8</v>
      </c>
      <c r="Q8" s="145">
        <v>22</v>
      </c>
      <c r="R8" s="34">
        <v>9.6</v>
      </c>
      <c r="S8" s="145">
        <v>19</v>
      </c>
      <c r="T8" s="182">
        <v>17.4</v>
      </c>
      <c r="U8" s="145">
        <v>35</v>
      </c>
      <c r="V8" s="34">
        <v>92</v>
      </c>
      <c r="W8" s="79" t="s">
        <v>72</v>
      </c>
    </row>
    <row r="9" spans="1:23" ht="12" customHeight="1">
      <c r="A9" s="81" t="s">
        <v>10</v>
      </c>
      <c r="B9" s="148">
        <v>2</v>
      </c>
      <c r="C9" s="183">
        <v>369.7</v>
      </c>
      <c r="D9" s="145">
        <v>6</v>
      </c>
      <c r="E9" s="35">
        <v>51.3</v>
      </c>
      <c r="F9" s="145">
        <v>2</v>
      </c>
      <c r="G9" s="35">
        <v>52.7</v>
      </c>
      <c r="H9" s="145">
        <v>15</v>
      </c>
      <c r="I9" s="35">
        <v>29.5</v>
      </c>
      <c r="J9" s="145">
        <v>5</v>
      </c>
      <c r="K9" s="35">
        <v>31.2</v>
      </c>
      <c r="L9" s="93"/>
      <c r="M9" s="145">
        <v>6</v>
      </c>
      <c r="N9" s="35">
        <v>70.1</v>
      </c>
      <c r="O9" s="145">
        <v>2</v>
      </c>
      <c r="P9" s="35">
        <v>24.4</v>
      </c>
      <c r="Q9" s="145">
        <v>2</v>
      </c>
      <c r="R9" s="35">
        <v>13.2</v>
      </c>
      <c r="S9" s="145">
        <v>5</v>
      </c>
      <c r="T9" s="183">
        <v>21.5</v>
      </c>
      <c r="U9" s="145">
        <v>8</v>
      </c>
      <c r="V9" s="35">
        <v>135.5</v>
      </c>
      <c r="W9" s="82" t="s">
        <v>73</v>
      </c>
    </row>
    <row r="10" spans="1:23" ht="12" customHeight="1">
      <c r="A10" s="81" t="s">
        <v>11</v>
      </c>
      <c r="B10" s="148">
        <v>12</v>
      </c>
      <c r="C10" s="183">
        <v>333</v>
      </c>
      <c r="D10" s="145">
        <v>23</v>
      </c>
      <c r="E10" s="35">
        <v>41.5</v>
      </c>
      <c r="F10" s="145">
        <v>3</v>
      </c>
      <c r="G10" s="35">
        <v>51.1</v>
      </c>
      <c r="H10" s="145">
        <v>31</v>
      </c>
      <c r="I10" s="35">
        <v>22.3</v>
      </c>
      <c r="J10" s="145">
        <v>16</v>
      </c>
      <c r="K10" s="35">
        <v>27.8</v>
      </c>
      <c r="L10" s="93"/>
      <c r="M10" s="145">
        <v>29</v>
      </c>
      <c r="N10" s="35">
        <v>59</v>
      </c>
      <c r="O10" s="145">
        <v>31</v>
      </c>
      <c r="P10" s="35">
        <v>18.6</v>
      </c>
      <c r="Q10" s="145">
        <v>38</v>
      </c>
      <c r="R10" s="35">
        <v>8.8</v>
      </c>
      <c r="S10" s="145">
        <v>3</v>
      </c>
      <c r="T10" s="183">
        <v>22.6</v>
      </c>
      <c r="U10" s="145">
        <v>2</v>
      </c>
      <c r="V10" s="35">
        <v>160.9</v>
      </c>
      <c r="W10" s="82" t="s">
        <v>74</v>
      </c>
    </row>
    <row r="11" spans="1:23" ht="12" customHeight="1">
      <c r="A11" s="81" t="s">
        <v>12</v>
      </c>
      <c r="B11" s="148">
        <v>40</v>
      </c>
      <c r="C11" s="183">
        <v>280.4</v>
      </c>
      <c r="D11" s="145">
        <v>34</v>
      </c>
      <c r="E11" s="35">
        <v>36.7</v>
      </c>
      <c r="F11" s="145">
        <v>32</v>
      </c>
      <c r="G11" s="35">
        <v>37.2</v>
      </c>
      <c r="H11" s="145">
        <v>44</v>
      </c>
      <c r="I11" s="35">
        <v>18.6</v>
      </c>
      <c r="J11" s="145">
        <v>34</v>
      </c>
      <c r="K11" s="35">
        <v>24.1</v>
      </c>
      <c r="L11" s="93"/>
      <c r="M11" s="145">
        <v>33</v>
      </c>
      <c r="N11" s="35">
        <v>57.4</v>
      </c>
      <c r="O11" s="145">
        <v>27</v>
      </c>
      <c r="P11" s="35">
        <v>19.1</v>
      </c>
      <c r="Q11" s="145">
        <v>42</v>
      </c>
      <c r="R11" s="35">
        <v>7.9</v>
      </c>
      <c r="S11" s="145">
        <v>34</v>
      </c>
      <c r="T11" s="183">
        <v>14.5</v>
      </c>
      <c r="U11" s="145">
        <v>25</v>
      </c>
      <c r="V11" s="35">
        <v>106.3</v>
      </c>
      <c r="W11" s="82" t="s">
        <v>75</v>
      </c>
    </row>
    <row r="12" spans="1:23" ht="12" customHeight="1">
      <c r="A12" s="167" t="s">
        <v>13</v>
      </c>
      <c r="B12" s="188">
        <v>1</v>
      </c>
      <c r="C12" s="189">
        <v>392.8</v>
      </c>
      <c r="D12" s="173">
        <v>1</v>
      </c>
      <c r="E12" s="179">
        <v>70.3</v>
      </c>
      <c r="F12" s="173">
        <v>1</v>
      </c>
      <c r="G12" s="179">
        <v>54</v>
      </c>
      <c r="H12" s="173">
        <v>35</v>
      </c>
      <c r="I12" s="179">
        <v>21.9</v>
      </c>
      <c r="J12" s="173">
        <v>1</v>
      </c>
      <c r="K12" s="179">
        <v>33.7</v>
      </c>
      <c r="L12" s="93"/>
      <c r="M12" s="173">
        <v>11</v>
      </c>
      <c r="N12" s="179">
        <v>66.4</v>
      </c>
      <c r="O12" s="173">
        <v>19</v>
      </c>
      <c r="P12" s="179">
        <v>20.1</v>
      </c>
      <c r="Q12" s="173">
        <v>24</v>
      </c>
      <c r="R12" s="179">
        <v>9.5</v>
      </c>
      <c r="S12" s="173">
        <v>1</v>
      </c>
      <c r="T12" s="189">
        <v>27.1</v>
      </c>
      <c r="U12" s="173">
        <v>1</v>
      </c>
      <c r="V12" s="179">
        <v>162.8</v>
      </c>
      <c r="W12" s="177" t="s">
        <v>76</v>
      </c>
    </row>
    <row r="13" spans="1:23" s="80" customFormat="1" ht="24" customHeight="1">
      <c r="A13" s="78" t="s">
        <v>14</v>
      </c>
      <c r="B13" s="142">
        <v>7</v>
      </c>
      <c r="C13" s="182">
        <v>353.4</v>
      </c>
      <c r="D13" s="145">
        <v>2</v>
      </c>
      <c r="E13" s="34">
        <v>57.3</v>
      </c>
      <c r="F13" s="145">
        <v>4</v>
      </c>
      <c r="G13" s="34">
        <v>47</v>
      </c>
      <c r="H13" s="145">
        <v>34</v>
      </c>
      <c r="I13" s="34">
        <v>21.9</v>
      </c>
      <c r="J13" s="145">
        <v>3</v>
      </c>
      <c r="K13" s="34">
        <v>31.4</v>
      </c>
      <c r="L13" s="92"/>
      <c r="M13" s="145">
        <v>17</v>
      </c>
      <c r="N13" s="34">
        <v>64.2</v>
      </c>
      <c r="O13" s="145">
        <v>9</v>
      </c>
      <c r="P13" s="34">
        <v>21.6</v>
      </c>
      <c r="Q13" s="145">
        <v>10</v>
      </c>
      <c r="R13" s="34">
        <v>10.5</v>
      </c>
      <c r="S13" s="145">
        <v>2</v>
      </c>
      <c r="T13" s="182">
        <v>24.5</v>
      </c>
      <c r="U13" s="145">
        <v>3</v>
      </c>
      <c r="V13" s="34">
        <v>152.1</v>
      </c>
      <c r="W13" s="79" t="s">
        <v>77</v>
      </c>
    </row>
    <row r="14" spans="1:23" ht="12" customHeight="1">
      <c r="A14" s="81" t="s">
        <v>15</v>
      </c>
      <c r="B14" s="148">
        <v>19</v>
      </c>
      <c r="C14" s="183">
        <v>315.4</v>
      </c>
      <c r="D14" s="145">
        <v>19</v>
      </c>
      <c r="E14" s="35">
        <v>43.6</v>
      </c>
      <c r="F14" s="145">
        <v>12</v>
      </c>
      <c r="G14" s="35">
        <v>43.9</v>
      </c>
      <c r="H14" s="145">
        <v>36</v>
      </c>
      <c r="I14" s="35">
        <v>21.9</v>
      </c>
      <c r="J14" s="145">
        <v>17</v>
      </c>
      <c r="K14" s="35">
        <v>27.7</v>
      </c>
      <c r="L14" s="93"/>
      <c r="M14" s="145">
        <v>16</v>
      </c>
      <c r="N14" s="35">
        <v>64.2</v>
      </c>
      <c r="O14" s="145">
        <v>44</v>
      </c>
      <c r="P14" s="35">
        <v>16.4</v>
      </c>
      <c r="Q14" s="145">
        <v>46</v>
      </c>
      <c r="R14" s="35">
        <v>7.5</v>
      </c>
      <c r="S14" s="145">
        <v>12</v>
      </c>
      <c r="T14" s="183">
        <v>18.9</v>
      </c>
      <c r="U14" s="145">
        <v>7</v>
      </c>
      <c r="V14" s="35">
        <v>136</v>
      </c>
      <c r="W14" s="82" t="s">
        <v>78</v>
      </c>
    </row>
    <row r="15" spans="1:23" ht="12" customHeight="1">
      <c r="A15" s="81" t="s">
        <v>16</v>
      </c>
      <c r="B15" s="148">
        <v>35</v>
      </c>
      <c r="C15" s="183">
        <v>291.1</v>
      </c>
      <c r="D15" s="145">
        <v>20</v>
      </c>
      <c r="E15" s="35">
        <v>43.4</v>
      </c>
      <c r="F15" s="145">
        <v>22</v>
      </c>
      <c r="G15" s="35">
        <v>39.5</v>
      </c>
      <c r="H15" s="145">
        <v>32</v>
      </c>
      <c r="I15" s="35">
        <v>22.1</v>
      </c>
      <c r="J15" s="145">
        <v>35</v>
      </c>
      <c r="K15" s="35">
        <v>24.1</v>
      </c>
      <c r="L15" s="93"/>
      <c r="M15" s="145">
        <v>35</v>
      </c>
      <c r="N15" s="35">
        <v>56</v>
      </c>
      <c r="O15" s="145">
        <v>23</v>
      </c>
      <c r="P15" s="35">
        <v>19.8</v>
      </c>
      <c r="Q15" s="145">
        <v>14</v>
      </c>
      <c r="R15" s="35">
        <v>10.3</v>
      </c>
      <c r="S15" s="145">
        <v>27</v>
      </c>
      <c r="T15" s="183">
        <v>15.9</v>
      </c>
      <c r="U15" s="145">
        <v>20</v>
      </c>
      <c r="V15" s="35">
        <v>112.5</v>
      </c>
      <c r="W15" s="82" t="s">
        <v>79</v>
      </c>
    </row>
    <row r="16" spans="1:23" ht="12" customHeight="1">
      <c r="A16" s="81" t="s">
        <v>17</v>
      </c>
      <c r="B16" s="148">
        <v>38</v>
      </c>
      <c r="C16" s="183">
        <v>287</v>
      </c>
      <c r="D16" s="145">
        <v>18</v>
      </c>
      <c r="E16" s="35">
        <v>44.4</v>
      </c>
      <c r="F16" s="145">
        <v>21</v>
      </c>
      <c r="G16" s="35">
        <v>39.5</v>
      </c>
      <c r="H16" s="145">
        <v>29</v>
      </c>
      <c r="I16" s="35">
        <v>23.3</v>
      </c>
      <c r="J16" s="145">
        <v>41</v>
      </c>
      <c r="K16" s="35">
        <v>22.3</v>
      </c>
      <c r="L16" s="93"/>
      <c r="M16" s="145">
        <v>41</v>
      </c>
      <c r="N16" s="35">
        <v>52.1</v>
      </c>
      <c r="O16" s="145">
        <v>28</v>
      </c>
      <c r="P16" s="35">
        <v>19</v>
      </c>
      <c r="Q16" s="145">
        <v>23</v>
      </c>
      <c r="R16" s="35">
        <v>9.5</v>
      </c>
      <c r="S16" s="145">
        <v>29</v>
      </c>
      <c r="T16" s="183">
        <v>15.8</v>
      </c>
      <c r="U16" s="145">
        <v>17</v>
      </c>
      <c r="V16" s="35">
        <v>114.3</v>
      </c>
      <c r="W16" s="82" t="s">
        <v>80</v>
      </c>
    </row>
    <row r="17" spans="1:23" ht="12" customHeight="1">
      <c r="A17" s="167" t="s">
        <v>18</v>
      </c>
      <c r="B17" s="188">
        <v>22</v>
      </c>
      <c r="C17" s="189">
        <v>304.2</v>
      </c>
      <c r="D17" s="173">
        <v>22</v>
      </c>
      <c r="E17" s="179">
        <v>42.8</v>
      </c>
      <c r="F17" s="173">
        <v>16</v>
      </c>
      <c r="G17" s="179">
        <v>41.7</v>
      </c>
      <c r="H17" s="173">
        <v>25</v>
      </c>
      <c r="I17" s="179">
        <v>24.1</v>
      </c>
      <c r="J17" s="173">
        <v>37</v>
      </c>
      <c r="K17" s="179">
        <v>23.9</v>
      </c>
      <c r="L17" s="93"/>
      <c r="M17" s="173">
        <v>27</v>
      </c>
      <c r="N17" s="179">
        <v>59.4</v>
      </c>
      <c r="O17" s="173">
        <v>8</v>
      </c>
      <c r="P17" s="179">
        <v>21.8</v>
      </c>
      <c r="Q17" s="173">
        <v>21</v>
      </c>
      <c r="R17" s="179">
        <v>9.6</v>
      </c>
      <c r="S17" s="173">
        <v>15</v>
      </c>
      <c r="T17" s="189">
        <v>17.8</v>
      </c>
      <c r="U17" s="173">
        <v>23</v>
      </c>
      <c r="V17" s="179">
        <v>110.1</v>
      </c>
      <c r="W17" s="177" t="s">
        <v>81</v>
      </c>
    </row>
    <row r="18" spans="1:23" s="80" customFormat="1" ht="24" customHeight="1">
      <c r="A18" s="78" t="s">
        <v>19</v>
      </c>
      <c r="B18" s="142">
        <v>44</v>
      </c>
      <c r="C18" s="182">
        <v>253.7</v>
      </c>
      <c r="D18" s="145">
        <v>40</v>
      </c>
      <c r="E18" s="34">
        <v>34.9</v>
      </c>
      <c r="F18" s="145">
        <v>40</v>
      </c>
      <c r="G18" s="34">
        <v>34.2</v>
      </c>
      <c r="H18" s="145">
        <v>45</v>
      </c>
      <c r="I18" s="34">
        <v>18.3</v>
      </c>
      <c r="J18" s="145">
        <v>46</v>
      </c>
      <c r="K18" s="34">
        <v>19.8</v>
      </c>
      <c r="L18" s="92"/>
      <c r="M18" s="145">
        <v>42</v>
      </c>
      <c r="N18" s="34">
        <v>50.4</v>
      </c>
      <c r="O18" s="145">
        <v>15</v>
      </c>
      <c r="P18" s="34">
        <v>20.8</v>
      </c>
      <c r="Q18" s="145">
        <v>17</v>
      </c>
      <c r="R18" s="34">
        <v>9.8</v>
      </c>
      <c r="S18" s="145">
        <v>43</v>
      </c>
      <c r="T18" s="182">
        <v>11.9</v>
      </c>
      <c r="U18" s="145">
        <v>41</v>
      </c>
      <c r="V18" s="34">
        <v>76.7</v>
      </c>
      <c r="W18" s="79" t="s">
        <v>82</v>
      </c>
    </row>
    <row r="19" spans="1:23" ht="12" customHeight="1">
      <c r="A19" s="81" t="s">
        <v>20</v>
      </c>
      <c r="B19" s="148">
        <v>41</v>
      </c>
      <c r="C19" s="183">
        <v>262.3</v>
      </c>
      <c r="D19" s="145">
        <v>32</v>
      </c>
      <c r="E19" s="35">
        <v>37.1</v>
      </c>
      <c r="F19" s="145">
        <v>41</v>
      </c>
      <c r="G19" s="35">
        <v>34.2</v>
      </c>
      <c r="H19" s="145">
        <v>39</v>
      </c>
      <c r="I19" s="35">
        <v>20.1</v>
      </c>
      <c r="J19" s="145">
        <v>44</v>
      </c>
      <c r="K19" s="35">
        <v>21.5</v>
      </c>
      <c r="L19" s="93"/>
      <c r="M19" s="145">
        <v>43</v>
      </c>
      <c r="N19" s="35">
        <v>50.3</v>
      </c>
      <c r="O19" s="145">
        <v>10</v>
      </c>
      <c r="P19" s="35">
        <v>21.3</v>
      </c>
      <c r="Q19" s="145">
        <v>35</v>
      </c>
      <c r="R19" s="35">
        <v>9</v>
      </c>
      <c r="S19" s="145">
        <v>41</v>
      </c>
      <c r="T19" s="183">
        <v>12.8</v>
      </c>
      <c r="U19" s="145">
        <v>40</v>
      </c>
      <c r="V19" s="107">
        <v>78.3</v>
      </c>
      <c r="W19" s="82" t="s">
        <v>83</v>
      </c>
    </row>
    <row r="20" spans="1:23" ht="12" customHeight="1">
      <c r="A20" s="81" t="s">
        <v>21</v>
      </c>
      <c r="B20" s="148">
        <v>42</v>
      </c>
      <c r="C20" s="183">
        <v>256.9</v>
      </c>
      <c r="D20" s="145">
        <v>43</v>
      </c>
      <c r="E20" s="35">
        <v>32.8</v>
      </c>
      <c r="F20" s="145">
        <v>38</v>
      </c>
      <c r="G20" s="35">
        <v>34.8</v>
      </c>
      <c r="H20" s="145">
        <v>41</v>
      </c>
      <c r="I20" s="35">
        <v>19.4</v>
      </c>
      <c r="J20" s="145">
        <v>43</v>
      </c>
      <c r="K20" s="35">
        <v>21.7</v>
      </c>
      <c r="L20" s="93"/>
      <c r="M20" s="145">
        <v>45</v>
      </c>
      <c r="N20" s="35">
        <v>49.2</v>
      </c>
      <c r="O20" s="145">
        <v>5</v>
      </c>
      <c r="P20" s="35">
        <v>22.4</v>
      </c>
      <c r="Q20" s="145">
        <v>39</v>
      </c>
      <c r="R20" s="35">
        <v>8.3</v>
      </c>
      <c r="S20" s="145">
        <v>45</v>
      </c>
      <c r="T20" s="183">
        <v>10.8</v>
      </c>
      <c r="U20" s="145">
        <v>43</v>
      </c>
      <c r="V20" s="35">
        <v>74.7</v>
      </c>
      <c r="W20" s="82" t="s">
        <v>84</v>
      </c>
    </row>
    <row r="21" spans="1:23" ht="12" customHeight="1">
      <c r="A21" s="81" t="s">
        <v>22</v>
      </c>
      <c r="B21" s="148">
        <v>46</v>
      </c>
      <c r="C21" s="183">
        <v>251.3</v>
      </c>
      <c r="D21" s="145">
        <v>45</v>
      </c>
      <c r="E21" s="35">
        <v>32.3</v>
      </c>
      <c r="F21" s="145">
        <v>39</v>
      </c>
      <c r="G21" s="35">
        <v>34.6</v>
      </c>
      <c r="H21" s="145">
        <v>43</v>
      </c>
      <c r="I21" s="35">
        <v>19.1</v>
      </c>
      <c r="J21" s="145">
        <v>45</v>
      </c>
      <c r="K21" s="35">
        <v>20.3</v>
      </c>
      <c r="L21" s="93"/>
      <c r="M21" s="145">
        <v>46</v>
      </c>
      <c r="N21" s="35">
        <v>49.1</v>
      </c>
      <c r="O21" s="145">
        <v>6</v>
      </c>
      <c r="P21" s="35">
        <v>22.4</v>
      </c>
      <c r="Q21" s="145">
        <v>37</v>
      </c>
      <c r="R21" s="35">
        <v>8.8</v>
      </c>
      <c r="S21" s="145">
        <v>46</v>
      </c>
      <c r="T21" s="183">
        <v>10.7</v>
      </c>
      <c r="U21" s="145">
        <v>44</v>
      </c>
      <c r="V21" s="35">
        <v>73.4</v>
      </c>
      <c r="W21" s="82" t="s">
        <v>85</v>
      </c>
    </row>
    <row r="22" spans="1:23" ht="12" customHeight="1">
      <c r="A22" s="167" t="s">
        <v>23</v>
      </c>
      <c r="B22" s="188">
        <v>11</v>
      </c>
      <c r="C22" s="189">
        <v>339.6</v>
      </c>
      <c r="D22" s="173">
        <v>3</v>
      </c>
      <c r="E22" s="179">
        <v>53.4</v>
      </c>
      <c r="F22" s="173">
        <v>7</v>
      </c>
      <c r="G22" s="179">
        <v>45.9</v>
      </c>
      <c r="H22" s="173">
        <v>46</v>
      </c>
      <c r="I22" s="179">
        <v>16.3</v>
      </c>
      <c r="J22" s="173">
        <v>10</v>
      </c>
      <c r="K22" s="179">
        <v>29.5</v>
      </c>
      <c r="L22" s="93"/>
      <c r="M22" s="173">
        <v>8</v>
      </c>
      <c r="N22" s="179">
        <v>67.6</v>
      </c>
      <c r="O22" s="173">
        <v>4</v>
      </c>
      <c r="P22" s="179">
        <v>23.2</v>
      </c>
      <c r="Q22" s="173">
        <v>43</v>
      </c>
      <c r="R22" s="179">
        <v>7.9</v>
      </c>
      <c r="S22" s="173">
        <v>6</v>
      </c>
      <c r="T22" s="189">
        <v>21</v>
      </c>
      <c r="U22" s="173">
        <v>5</v>
      </c>
      <c r="V22" s="179">
        <v>143.9</v>
      </c>
      <c r="W22" s="177" t="s">
        <v>86</v>
      </c>
    </row>
    <row r="23" spans="1:23" s="80" customFormat="1" ht="24" customHeight="1">
      <c r="A23" s="78" t="s">
        <v>24</v>
      </c>
      <c r="B23" s="142">
        <v>13</v>
      </c>
      <c r="C23" s="182">
        <v>330.2</v>
      </c>
      <c r="D23" s="145">
        <v>5</v>
      </c>
      <c r="E23" s="34">
        <v>52.1</v>
      </c>
      <c r="F23" s="145">
        <v>15</v>
      </c>
      <c r="G23" s="34">
        <v>42.3</v>
      </c>
      <c r="H23" s="145">
        <v>23</v>
      </c>
      <c r="I23" s="34">
        <v>25.8</v>
      </c>
      <c r="J23" s="145">
        <v>2</v>
      </c>
      <c r="K23" s="34">
        <v>31.9</v>
      </c>
      <c r="L23" s="92"/>
      <c r="M23" s="145">
        <v>24</v>
      </c>
      <c r="N23" s="34">
        <v>60.5</v>
      </c>
      <c r="O23" s="145">
        <v>43</v>
      </c>
      <c r="P23" s="34">
        <v>16.7</v>
      </c>
      <c r="Q23" s="145">
        <v>41</v>
      </c>
      <c r="R23" s="34">
        <v>8.2</v>
      </c>
      <c r="S23" s="145">
        <v>13</v>
      </c>
      <c r="T23" s="182">
        <v>18.9</v>
      </c>
      <c r="U23" s="145">
        <v>13</v>
      </c>
      <c r="V23" s="34">
        <v>120.2</v>
      </c>
      <c r="W23" s="79" t="s">
        <v>87</v>
      </c>
    </row>
    <row r="24" spans="1:23" ht="12" customHeight="1">
      <c r="A24" s="81" t="s">
        <v>25</v>
      </c>
      <c r="B24" s="148">
        <v>28</v>
      </c>
      <c r="C24" s="183">
        <v>297</v>
      </c>
      <c r="D24" s="145">
        <v>16</v>
      </c>
      <c r="E24" s="35">
        <v>45.1</v>
      </c>
      <c r="F24" s="145">
        <v>25</v>
      </c>
      <c r="G24" s="35">
        <v>38.8</v>
      </c>
      <c r="H24" s="145">
        <v>30</v>
      </c>
      <c r="I24" s="35">
        <v>23.2</v>
      </c>
      <c r="J24" s="145">
        <v>32</v>
      </c>
      <c r="K24" s="35">
        <v>24.5</v>
      </c>
      <c r="L24" s="93"/>
      <c r="M24" s="145">
        <v>23</v>
      </c>
      <c r="N24" s="35">
        <v>60.5</v>
      </c>
      <c r="O24" s="145">
        <v>32</v>
      </c>
      <c r="P24" s="35">
        <v>18.5</v>
      </c>
      <c r="Q24" s="145">
        <v>34</v>
      </c>
      <c r="R24" s="35">
        <v>9.1</v>
      </c>
      <c r="S24" s="145">
        <v>21</v>
      </c>
      <c r="T24" s="183">
        <v>17.2</v>
      </c>
      <c r="U24" s="145">
        <v>19</v>
      </c>
      <c r="V24" s="35">
        <v>112.7</v>
      </c>
      <c r="W24" s="82" t="s">
        <v>88</v>
      </c>
    </row>
    <row r="25" spans="1:23" ht="12" customHeight="1">
      <c r="A25" s="81" t="s">
        <v>26</v>
      </c>
      <c r="B25" s="148">
        <v>30</v>
      </c>
      <c r="C25" s="183">
        <v>296.4</v>
      </c>
      <c r="D25" s="145">
        <v>21</v>
      </c>
      <c r="E25" s="35">
        <v>43.1</v>
      </c>
      <c r="F25" s="145">
        <v>26</v>
      </c>
      <c r="G25" s="35">
        <v>38.5</v>
      </c>
      <c r="H25" s="145">
        <v>33</v>
      </c>
      <c r="I25" s="35">
        <v>22.1</v>
      </c>
      <c r="J25" s="145">
        <v>28</v>
      </c>
      <c r="K25" s="35">
        <v>25</v>
      </c>
      <c r="L25" s="93"/>
      <c r="M25" s="145">
        <v>32</v>
      </c>
      <c r="N25" s="35">
        <v>58.4</v>
      </c>
      <c r="O25" s="145">
        <v>41</v>
      </c>
      <c r="P25" s="35">
        <v>16.8</v>
      </c>
      <c r="Q25" s="145">
        <v>40</v>
      </c>
      <c r="R25" s="35">
        <v>8.2</v>
      </c>
      <c r="S25" s="145">
        <v>7</v>
      </c>
      <c r="T25" s="183">
        <v>20</v>
      </c>
      <c r="U25" s="145">
        <v>29</v>
      </c>
      <c r="V25" s="35">
        <v>104.1</v>
      </c>
      <c r="W25" s="82" t="s">
        <v>78</v>
      </c>
    </row>
    <row r="26" spans="1:23" ht="12" customHeight="1">
      <c r="A26" s="81" t="s">
        <v>27</v>
      </c>
      <c r="B26" s="148">
        <v>26</v>
      </c>
      <c r="C26" s="183">
        <v>298.4</v>
      </c>
      <c r="D26" s="145">
        <v>41</v>
      </c>
      <c r="E26" s="35">
        <v>34.4</v>
      </c>
      <c r="F26" s="145">
        <v>14</v>
      </c>
      <c r="G26" s="35">
        <v>43.3</v>
      </c>
      <c r="H26" s="145">
        <v>17</v>
      </c>
      <c r="I26" s="35">
        <v>29.1</v>
      </c>
      <c r="J26" s="145">
        <v>18</v>
      </c>
      <c r="K26" s="35">
        <v>27.5</v>
      </c>
      <c r="L26" s="93"/>
      <c r="M26" s="145">
        <v>39</v>
      </c>
      <c r="N26" s="35">
        <v>53.2</v>
      </c>
      <c r="O26" s="145">
        <v>7</v>
      </c>
      <c r="P26" s="35">
        <v>22.1</v>
      </c>
      <c r="Q26" s="145">
        <v>32</v>
      </c>
      <c r="R26" s="35">
        <v>9.2</v>
      </c>
      <c r="S26" s="145">
        <v>25</v>
      </c>
      <c r="T26" s="183">
        <v>16.5</v>
      </c>
      <c r="U26" s="145">
        <v>14</v>
      </c>
      <c r="V26" s="35">
        <v>118.8</v>
      </c>
      <c r="W26" s="82" t="s">
        <v>77</v>
      </c>
    </row>
    <row r="27" spans="1:23" ht="12" customHeight="1">
      <c r="A27" s="167" t="s">
        <v>28</v>
      </c>
      <c r="B27" s="188">
        <v>33</v>
      </c>
      <c r="C27" s="189">
        <v>293.6</v>
      </c>
      <c r="D27" s="173">
        <v>29</v>
      </c>
      <c r="E27" s="179">
        <v>38.7</v>
      </c>
      <c r="F27" s="173">
        <v>17</v>
      </c>
      <c r="G27" s="179">
        <v>41</v>
      </c>
      <c r="H27" s="173">
        <v>37</v>
      </c>
      <c r="I27" s="179">
        <v>20.9</v>
      </c>
      <c r="J27" s="173">
        <v>13</v>
      </c>
      <c r="K27" s="179">
        <v>28.4</v>
      </c>
      <c r="L27" s="93"/>
      <c r="M27" s="173">
        <v>44</v>
      </c>
      <c r="N27" s="179">
        <v>49.2</v>
      </c>
      <c r="O27" s="173">
        <v>47</v>
      </c>
      <c r="P27" s="179">
        <v>15.7</v>
      </c>
      <c r="Q27" s="173">
        <v>13</v>
      </c>
      <c r="R27" s="179">
        <v>10.4</v>
      </c>
      <c r="S27" s="173">
        <v>10</v>
      </c>
      <c r="T27" s="189">
        <v>19.7</v>
      </c>
      <c r="U27" s="173">
        <v>4</v>
      </c>
      <c r="V27" s="179">
        <v>145.9</v>
      </c>
      <c r="W27" s="177" t="s">
        <v>89</v>
      </c>
    </row>
    <row r="28" spans="1:23" s="80" customFormat="1" ht="24" customHeight="1">
      <c r="A28" s="78" t="s">
        <v>29</v>
      </c>
      <c r="B28" s="142">
        <v>25</v>
      </c>
      <c r="C28" s="182">
        <v>299</v>
      </c>
      <c r="D28" s="145">
        <v>11</v>
      </c>
      <c r="E28" s="34">
        <v>46</v>
      </c>
      <c r="F28" s="145">
        <v>18</v>
      </c>
      <c r="G28" s="34">
        <v>40.7</v>
      </c>
      <c r="H28" s="145">
        <v>28</v>
      </c>
      <c r="I28" s="34">
        <v>23.5</v>
      </c>
      <c r="J28" s="145">
        <v>29</v>
      </c>
      <c r="K28" s="34">
        <v>24.8</v>
      </c>
      <c r="L28" s="92"/>
      <c r="M28" s="145">
        <v>25</v>
      </c>
      <c r="N28" s="34">
        <v>59.8</v>
      </c>
      <c r="O28" s="145">
        <v>45</v>
      </c>
      <c r="P28" s="34">
        <v>16.3</v>
      </c>
      <c r="Q28" s="145">
        <v>8</v>
      </c>
      <c r="R28" s="34">
        <v>11.1</v>
      </c>
      <c r="S28" s="145">
        <v>38</v>
      </c>
      <c r="T28" s="182">
        <v>13.1</v>
      </c>
      <c r="U28" s="145">
        <v>33</v>
      </c>
      <c r="V28" s="34">
        <v>95.9</v>
      </c>
      <c r="W28" s="79" t="s">
        <v>90</v>
      </c>
    </row>
    <row r="29" spans="1:23" ht="12" customHeight="1">
      <c r="A29" s="81" t="s">
        <v>30</v>
      </c>
      <c r="B29" s="148">
        <v>39</v>
      </c>
      <c r="C29" s="183">
        <v>286.6</v>
      </c>
      <c r="D29" s="145">
        <v>38</v>
      </c>
      <c r="E29" s="35">
        <v>35</v>
      </c>
      <c r="F29" s="145">
        <v>29</v>
      </c>
      <c r="G29" s="35">
        <v>38.1</v>
      </c>
      <c r="H29" s="145">
        <v>26</v>
      </c>
      <c r="I29" s="35">
        <v>24</v>
      </c>
      <c r="J29" s="145">
        <v>20</v>
      </c>
      <c r="K29" s="35">
        <v>26.4</v>
      </c>
      <c r="L29" s="93"/>
      <c r="M29" s="145">
        <v>37</v>
      </c>
      <c r="N29" s="35">
        <v>54.9</v>
      </c>
      <c r="O29" s="145">
        <v>14</v>
      </c>
      <c r="P29" s="35">
        <v>20.8</v>
      </c>
      <c r="Q29" s="145">
        <v>12</v>
      </c>
      <c r="R29" s="35">
        <v>10.4</v>
      </c>
      <c r="S29" s="145">
        <v>33</v>
      </c>
      <c r="T29" s="183">
        <v>14.6</v>
      </c>
      <c r="U29" s="145">
        <v>21</v>
      </c>
      <c r="V29" s="35">
        <v>111.3</v>
      </c>
      <c r="W29" s="82" t="s">
        <v>91</v>
      </c>
    </row>
    <row r="30" spans="1:23" ht="12" customHeight="1">
      <c r="A30" s="81" t="s">
        <v>31</v>
      </c>
      <c r="B30" s="148">
        <v>45</v>
      </c>
      <c r="C30" s="183">
        <v>253.7</v>
      </c>
      <c r="D30" s="145">
        <v>39</v>
      </c>
      <c r="E30" s="35">
        <v>35</v>
      </c>
      <c r="F30" s="145">
        <v>42</v>
      </c>
      <c r="G30" s="35">
        <v>33.9</v>
      </c>
      <c r="H30" s="145">
        <v>42</v>
      </c>
      <c r="I30" s="35">
        <v>19.2</v>
      </c>
      <c r="J30" s="145">
        <v>42</v>
      </c>
      <c r="K30" s="35">
        <v>22.3</v>
      </c>
      <c r="L30" s="93"/>
      <c r="M30" s="145">
        <v>40</v>
      </c>
      <c r="N30" s="35">
        <v>53.1</v>
      </c>
      <c r="O30" s="145">
        <v>36</v>
      </c>
      <c r="P30" s="35">
        <v>17.9</v>
      </c>
      <c r="Q30" s="145">
        <v>30</v>
      </c>
      <c r="R30" s="35">
        <v>9.2</v>
      </c>
      <c r="S30" s="145">
        <v>44</v>
      </c>
      <c r="T30" s="183">
        <v>10.9</v>
      </c>
      <c r="U30" s="145">
        <v>45</v>
      </c>
      <c r="V30" s="35">
        <v>73.2</v>
      </c>
      <c r="W30" s="82" t="s">
        <v>92</v>
      </c>
    </row>
    <row r="31" spans="1:23" ht="12" customHeight="1">
      <c r="A31" s="81" t="s">
        <v>32</v>
      </c>
      <c r="B31" s="148">
        <v>37</v>
      </c>
      <c r="C31" s="183">
        <v>290.2</v>
      </c>
      <c r="D31" s="145">
        <v>26</v>
      </c>
      <c r="E31" s="35">
        <v>40.3</v>
      </c>
      <c r="F31" s="145">
        <v>24</v>
      </c>
      <c r="G31" s="35">
        <v>38.8</v>
      </c>
      <c r="H31" s="145">
        <v>38</v>
      </c>
      <c r="I31" s="35">
        <v>20.3</v>
      </c>
      <c r="J31" s="145">
        <v>26</v>
      </c>
      <c r="K31" s="35">
        <v>25.6</v>
      </c>
      <c r="L31" s="93"/>
      <c r="M31" s="145">
        <v>12</v>
      </c>
      <c r="N31" s="35">
        <v>66.3</v>
      </c>
      <c r="O31" s="145">
        <v>34</v>
      </c>
      <c r="P31" s="35">
        <v>18.4</v>
      </c>
      <c r="Q31" s="145">
        <v>44</v>
      </c>
      <c r="R31" s="35">
        <v>7.7</v>
      </c>
      <c r="S31" s="145">
        <v>40</v>
      </c>
      <c r="T31" s="183">
        <v>12.9</v>
      </c>
      <c r="U31" s="145">
        <v>30</v>
      </c>
      <c r="V31" s="35">
        <v>103.1</v>
      </c>
      <c r="W31" s="82" t="s">
        <v>93</v>
      </c>
    </row>
    <row r="32" spans="1:23" ht="12" customHeight="1">
      <c r="A32" s="167" t="s">
        <v>33</v>
      </c>
      <c r="B32" s="188">
        <v>43</v>
      </c>
      <c r="C32" s="189">
        <v>254.4</v>
      </c>
      <c r="D32" s="173">
        <v>37</v>
      </c>
      <c r="E32" s="179">
        <v>35.5</v>
      </c>
      <c r="F32" s="173">
        <v>45</v>
      </c>
      <c r="G32" s="179">
        <v>32.4</v>
      </c>
      <c r="H32" s="173">
        <v>40</v>
      </c>
      <c r="I32" s="179">
        <v>19.5</v>
      </c>
      <c r="J32" s="173">
        <v>38</v>
      </c>
      <c r="K32" s="179">
        <v>23.3</v>
      </c>
      <c r="L32" s="93"/>
      <c r="M32" s="173">
        <v>38</v>
      </c>
      <c r="N32" s="179">
        <v>54</v>
      </c>
      <c r="O32" s="173">
        <v>40</v>
      </c>
      <c r="P32" s="179">
        <v>17.3</v>
      </c>
      <c r="Q32" s="173">
        <v>47</v>
      </c>
      <c r="R32" s="179">
        <v>5.5</v>
      </c>
      <c r="S32" s="173">
        <v>32</v>
      </c>
      <c r="T32" s="189">
        <v>14.7</v>
      </c>
      <c r="U32" s="173">
        <v>42</v>
      </c>
      <c r="V32" s="179">
        <v>75.9</v>
      </c>
      <c r="W32" s="177" t="s">
        <v>94</v>
      </c>
    </row>
    <row r="33" spans="1:23" s="80" customFormat="1" ht="24" customHeight="1">
      <c r="A33" s="78" t="s">
        <v>34</v>
      </c>
      <c r="B33" s="142">
        <v>29</v>
      </c>
      <c r="C33" s="182">
        <v>296.9</v>
      </c>
      <c r="D33" s="145">
        <v>30</v>
      </c>
      <c r="E33" s="34">
        <v>38.1</v>
      </c>
      <c r="F33" s="145">
        <v>23</v>
      </c>
      <c r="G33" s="34">
        <v>39.3</v>
      </c>
      <c r="H33" s="145">
        <v>22</v>
      </c>
      <c r="I33" s="34">
        <v>27</v>
      </c>
      <c r="J33" s="145">
        <v>25</v>
      </c>
      <c r="K33" s="34">
        <v>25.7</v>
      </c>
      <c r="L33" s="92"/>
      <c r="M33" s="145">
        <v>18</v>
      </c>
      <c r="N33" s="34">
        <v>63.7</v>
      </c>
      <c r="O33" s="145">
        <v>21</v>
      </c>
      <c r="P33" s="34">
        <v>20</v>
      </c>
      <c r="Q33" s="145">
        <v>26</v>
      </c>
      <c r="R33" s="34">
        <v>9.4</v>
      </c>
      <c r="S33" s="145">
        <v>31</v>
      </c>
      <c r="T33" s="182">
        <v>14.7</v>
      </c>
      <c r="U33" s="145">
        <v>38</v>
      </c>
      <c r="V33" s="34">
        <v>85.1</v>
      </c>
      <c r="W33" s="79" t="s">
        <v>95</v>
      </c>
    </row>
    <row r="34" spans="1:23" ht="12" customHeight="1">
      <c r="A34" s="81" t="s">
        <v>35</v>
      </c>
      <c r="B34" s="148">
        <v>32</v>
      </c>
      <c r="C34" s="183">
        <v>293.8</v>
      </c>
      <c r="D34" s="145">
        <v>27</v>
      </c>
      <c r="E34" s="35">
        <v>39.9</v>
      </c>
      <c r="F34" s="145">
        <v>35</v>
      </c>
      <c r="G34" s="35">
        <v>36.2</v>
      </c>
      <c r="H34" s="145">
        <v>19</v>
      </c>
      <c r="I34" s="35">
        <v>28.6</v>
      </c>
      <c r="J34" s="145">
        <v>39</v>
      </c>
      <c r="K34" s="35">
        <v>23.1</v>
      </c>
      <c r="L34" s="93"/>
      <c r="M34" s="145">
        <v>20</v>
      </c>
      <c r="N34" s="35">
        <v>63.3</v>
      </c>
      <c r="O34" s="145">
        <v>16</v>
      </c>
      <c r="P34" s="35">
        <v>20.8</v>
      </c>
      <c r="Q34" s="145">
        <v>36</v>
      </c>
      <c r="R34" s="35">
        <v>8.9</v>
      </c>
      <c r="S34" s="145">
        <v>42</v>
      </c>
      <c r="T34" s="183">
        <v>12.3</v>
      </c>
      <c r="U34" s="145">
        <v>46</v>
      </c>
      <c r="V34" s="35">
        <v>69.5</v>
      </c>
      <c r="W34" s="82" t="s">
        <v>96</v>
      </c>
    </row>
    <row r="35" spans="1:23" ht="12" customHeight="1">
      <c r="A35" s="81" t="s">
        <v>36</v>
      </c>
      <c r="B35" s="148">
        <v>27</v>
      </c>
      <c r="C35" s="183">
        <v>297.1</v>
      </c>
      <c r="D35" s="145">
        <v>25</v>
      </c>
      <c r="E35" s="35">
        <v>40.8</v>
      </c>
      <c r="F35" s="145">
        <v>28</v>
      </c>
      <c r="G35" s="35">
        <v>38.3</v>
      </c>
      <c r="H35" s="145">
        <v>20</v>
      </c>
      <c r="I35" s="35">
        <v>28.1</v>
      </c>
      <c r="J35" s="145">
        <v>33</v>
      </c>
      <c r="K35" s="35">
        <v>24.3</v>
      </c>
      <c r="L35" s="93"/>
      <c r="M35" s="145">
        <v>28</v>
      </c>
      <c r="N35" s="35">
        <v>59</v>
      </c>
      <c r="O35" s="145">
        <v>30</v>
      </c>
      <c r="P35" s="35">
        <v>18.6</v>
      </c>
      <c r="Q35" s="145">
        <v>19</v>
      </c>
      <c r="R35" s="35">
        <v>9.7</v>
      </c>
      <c r="S35" s="145">
        <v>37</v>
      </c>
      <c r="T35" s="183">
        <v>13.9</v>
      </c>
      <c r="U35" s="145">
        <v>37</v>
      </c>
      <c r="V35" s="35">
        <v>86</v>
      </c>
      <c r="W35" s="82" t="s">
        <v>97</v>
      </c>
    </row>
    <row r="36" spans="1:23" ht="12" customHeight="1">
      <c r="A36" s="81" t="s">
        <v>37</v>
      </c>
      <c r="B36" s="148">
        <v>23</v>
      </c>
      <c r="C36" s="183">
        <v>302.9</v>
      </c>
      <c r="D36" s="145">
        <v>15</v>
      </c>
      <c r="E36" s="35">
        <v>45.2</v>
      </c>
      <c r="F36" s="145">
        <v>46</v>
      </c>
      <c r="G36" s="35">
        <v>32.2</v>
      </c>
      <c r="H36" s="145">
        <v>21</v>
      </c>
      <c r="I36" s="35">
        <v>27</v>
      </c>
      <c r="J36" s="145">
        <v>36</v>
      </c>
      <c r="K36" s="35">
        <v>24</v>
      </c>
      <c r="L36" s="93"/>
      <c r="M36" s="145">
        <v>10</v>
      </c>
      <c r="N36" s="35">
        <v>66.4</v>
      </c>
      <c r="O36" s="145">
        <v>33</v>
      </c>
      <c r="P36" s="35">
        <v>18.5</v>
      </c>
      <c r="Q36" s="145">
        <v>29</v>
      </c>
      <c r="R36" s="35">
        <v>9.2</v>
      </c>
      <c r="S36" s="145">
        <v>36</v>
      </c>
      <c r="T36" s="183">
        <v>14</v>
      </c>
      <c r="U36" s="145">
        <v>36</v>
      </c>
      <c r="V36" s="35">
        <v>86.7</v>
      </c>
      <c r="W36" s="82" t="s">
        <v>98</v>
      </c>
    </row>
    <row r="37" spans="1:23" ht="12" customHeight="1">
      <c r="A37" s="167" t="s">
        <v>38</v>
      </c>
      <c r="B37" s="188">
        <v>6</v>
      </c>
      <c r="C37" s="189">
        <v>353.9</v>
      </c>
      <c r="D37" s="173">
        <v>7</v>
      </c>
      <c r="E37" s="179">
        <v>50.1</v>
      </c>
      <c r="F37" s="173">
        <v>8</v>
      </c>
      <c r="G37" s="179">
        <v>45.3</v>
      </c>
      <c r="H37" s="173">
        <v>9</v>
      </c>
      <c r="I37" s="179">
        <v>31.7</v>
      </c>
      <c r="J37" s="173">
        <v>8</v>
      </c>
      <c r="K37" s="179">
        <v>30.3</v>
      </c>
      <c r="L37" s="93"/>
      <c r="M37" s="173">
        <v>1</v>
      </c>
      <c r="N37" s="179">
        <v>77.4</v>
      </c>
      <c r="O37" s="173">
        <v>29</v>
      </c>
      <c r="P37" s="179">
        <v>18.8</v>
      </c>
      <c r="Q37" s="173">
        <v>33</v>
      </c>
      <c r="R37" s="179">
        <v>9.1</v>
      </c>
      <c r="S37" s="173">
        <v>28</v>
      </c>
      <c r="T37" s="189">
        <v>15.8</v>
      </c>
      <c r="U37" s="173">
        <v>24</v>
      </c>
      <c r="V37" s="179">
        <v>106.4</v>
      </c>
      <c r="W37" s="177" t="s">
        <v>99</v>
      </c>
    </row>
    <row r="38" spans="1:23" s="80" customFormat="1" ht="24" customHeight="1">
      <c r="A38" s="78" t="s">
        <v>39</v>
      </c>
      <c r="B38" s="142">
        <v>8</v>
      </c>
      <c r="C38" s="182">
        <v>352.8</v>
      </c>
      <c r="D38" s="145">
        <v>12</v>
      </c>
      <c r="E38" s="34">
        <v>45.6</v>
      </c>
      <c r="F38" s="145">
        <v>5</v>
      </c>
      <c r="G38" s="34">
        <v>46.3</v>
      </c>
      <c r="H38" s="145">
        <v>8</v>
      </c>
      <c r="I38" s="34">
        <v>32.1</v>
      </c>
      <c r="J38" s="145">
        <v>7</v>
      </c>
      <c r="K38" s="34">
        <v>30.5</v>
      </c>
      <c r="L38" s="92"/>
      <c r="M38" s="145">
        <v>5</v>
      </c>
      <c r="N38" s="34">
        <v>72.8</v>
      </c>
      <c r="O38" s="145">
        <v>35</v>
      </c>
      <c r="P38" s="34">
        <v>18.3</v>
      </c>
      <c r="Q38" s="145">
        <v>3</v>
      </c>
      <c r="R38" s="34">
        <v>12.3</v>
      </c>
      <c r="S38" s="145">
        <v>14</v>
      </c>
      <c r="T38" s="182">
        <v>17.9</v>
      </c>
      <c r="U38" s="145">
        <v>11</v>
      </c>
      <c r="V38" s="34">
        <v>128</v>
      </c>
      <c r="W38" s="79" t="s">
        <v>100</v>
      </c>
    </row>
    <row r="39" spans="1:23" ht="12" customHeight="1">
      <c r="A39" s="81" t="s">
        <v>40</v>
      </c>
      <c r="B39" s="148">
        <v>3</v>
      </c>
      <c r="C39" s="183">
        <v>367.6</v>
      </c>
      <c r="D39" s="145">
        <v>4</v>
      </c>
      <c r="E39" s="35">
        <v>52.7</v>
      </c>
      <c r="F39" s="145">
        <v>6</v>
      </c>
      <c r="G39" s="35">
        <v>46.2</v>
      </c>
      <c r="H39" s="145">
        <v>3</v>
      </c>
      <c r="I39" s="35">
        <v>35.3</v>
      </c>
      <c r="J39" s="145">
        <v>6</v>
      </c>
      <c r="K39" s="35">
        <v>30.8</v>
      </c>
      <c r="L39" s="93"/>
      <c r="M39" s="145">
        <v>13</v>
      </c>
      <c r="N39" s="35">
        <v>65.9</v>
      </c>
      <c r="O39" s="145">
        <v>39</v>
      </c>
      <c r="P39" s="35">
        <v>17.4</v>
      </c>
      <c r="Q39" s="145">
        <v>27</v>
      </c>
      <c r="R39" s="35">
        <v>9.4</v>
      </c>
      <c r="S39" s="145">
        <v>4</v>
      </c>
      <c r="T39" s="183">
        <v>21.7</v>
      </c>
      <c r="U39" s="145">
        <v>9</v>
      </c>
      <c r="V39" s="35">
        <v>134.7</v>
      </c>
      <c r="W39" s="82" t="s">
        <v>101</v>
      </c>
    </row>
    <row r="40" spans="1:23" ht="12" customHeight="1">
      <c r="A40" s="81" t="s">
        <v>41</v>
      </c>
      <c r="B40" s="148">
        <v>36</v>
      </c>
      <c r="C40" s="183">
        <v>290.6</v>
      </c>
      <c r="D40" s="145">
        <v>33</v>
      </c>
      <c r="E40" s="35">
        <v>36.9</v>
      </c>
      <c r="F40" s="145">
        <v>44</v>
      </c>
      <c r="G40" s="35">
        <v>32.9</v>
      </c>
      <c r="H40" s="145">
        <v>14</v>
      </c>
      <c r="I40" s="35">
        <v>30.1</v>
      </c>
      <c r="J40" s="145">
        <v>27</v>
      </c>
      <c r="K40" s="35">
        <v>25</v>
      </c>
      <c r="L40" s="93"/>
      <c r="M40" s="145">
        <v>30</v>
      </c>
      <c r="N40" s="35">
        <v>59</v>
      </c>
      <c r="O40" s="145">
        <v>24</v>
      </c>
      <c r="P40" s="35">
        <v>19.8</v>
      </c>
      <c r="Q40" s="145">
        <v>45</v>
      </c>
      <c r="R40" s="35">
        <v>7.6</v>
      </c>
      <c r="S40" s="145">
        <v>30</v>
      </c>
      <c r="T40" s="183">
        <v>15</v>
      </c>
      <c r="U40" s="145">
        <v>27</v>
      </c>
      <c r="V40" s="35">
        <v>106.1</v>
      </c>
      <c r="W40" s="82" t="s">
        <v>102</v>
      </c>
    </row>
    <row r="41" spans="1:23" ht="12" customHeight="1">
      <c r="A41" s="81" t="s">
        <v>42</v>
      </c>
      <c r="B41" s="148">
        <v>34</v>
      </c>
      <c r="C41" s="183">
        <v>292.3</v>
      </c>
      <c r="D41" s="145">
        <v>31</v>
      </c>
      <c r="E41" s="35">
        <v>37.8</v>
      </c>
      <c r="F41" s="145">
        <v>37</v>
      </c>
      <c r="G41" s="35">
        <v>35.1</v>
      </c>
      <c r="H41" s="145">
        <v>6</v>
      </c>
      <c r="I41" s="35">
        <v>32.6</v>
      </c>
      <c r="J41" s="145">
        <v>30</v>
      </c>
      <c r="K41" s="35">
        <v>24.8</v>
      </c>
      <c r="L41" s="93"/>
      <c r="M41" s="145">
        <v>34</v>
      </c>
      <c r="N41" s="35">
        <v>56.8</v>
      </c>
      <c r="O41" s="145">
        <v>42</v>
      </c>
      <c r="P41" s="35">
        <v>16.7</v>
      </c>
      <c r="Q41" s="145">
        <v>28</v>
      </c>
      <c r="R41" s="35">
        <v>9.4</v>
      </c>
      <c r="S41" s="145">
        <v>39</v>
      </c>
      <c r="T41" s="183">
        <v>13.1</v>
      </c>
      <c r="U41" s="145">
        <v>34</v>
      </c>
      <c r="V41" s="35">
        <v>92.9</v>
      </c>
      <c r="W41" s="82" t="s">
        <v>103</v>
      </c>
    </row>
    <row r="42" spans="1:23" ht="12" customHeight="1">
      <c r="A42" s="167" t="s">
        <v>43</v>
      </c>
      <c r="B42" s="188">
        <v>4</v>
      </c>
      <c r="C42" s="189">
        <v>355.6</v>
      </c>
      <c r="D42" s="173">
        <v>8</v>
      </c>
      <c r="E42" s="179">
        <v>46.4</v>
      </c>
      <c r="F42" s="173">
        <v>13</v>
      </c>
      <c r="G42" s="179">
        <v>43.3</v>
      </c>
      <c r="H42" s="173">
        <v>2</v>
      </c>
      <c r="I42" s="179">
        <v>35.3</v>
      </c>
      <c r="J42" s="173">
        <v>11</v>
      </c>
      <c r="K42" s="179">
        <v>28.8</v>
      </c>
      <c r="L42" s="93"/>
      <c r="M42" s="173">
        <v>4</v>
      </c>
      <c r="N42" s="179">
        <v>73.2</v>
      </c>
      <c r="O42" s="173">
        <v>17</v>
      </c>
      <c r="P42" s="179">
        <v>20.7</v>
      </c>
      <c r="Q42" s="173">
        <v>11</v>
      </c>
      <c r="R42" s="179">
        <v>10.5</v>
      </c>
      <c r="S42" s="173">
        <v>26</v>
      </c>
      <c r="T42" s="189">
        <v>16</v>
      </c>
      <c r="U42" s="173">
        <v>12</v>
      </c>
      <c r="V42" s="179">
        <v>122.4</v>
      </c>
      <c r="W42" s="177" t="s">
        <v>77</v>
      </c>
    </row>
    <row r="43" spans="1:23" s="80" customFormat="1" ht="24" customHeight="1">
      <c r="A43" s="78" t="s">
        <v>44</v>
      </c>
      <c r="B43" s="142">
        <v>16</v>
      </c>
      <c r="C43" s="182">
        <v>324</v>
      </c>
      <c r="D43" s="145">
        <v>14</v>
      </c>
      <c r="E43" s="34">
        <v>45.3</v>
      </c>
      <c r="F43" s="145">
        <v>20</v>
      </c>
      <c r="G43" s="34">
        <v>39.6</v>
      </c>
      <c r="H43" s="145">
        <v>13</v>
      </c>
      <c r="I43" s="34">
        <v>30.2</v>
      </c>
      <c r="J43" s="145">
        <v>40</v>
      </c>
      <c r="K43" s="34">
        <v>22.7</v>
      </c>
      <c r="L43" s="92"/>
      <c r="M43" s="145">
        <v>9</v>
      </c>
      <c r="N43" s="34">
        <v>67</v>
      </c>
      <c r="O43" s="145">
        <v>12</v>
      </c>
      <c r="P43" s="34">
        <v>21.2</v>
      </c>
      <c r="Q43" s="145">
        <v>1</v>
      </c>
      <c r="R43" s="34">
        <v>14.2</v>
      </c>
      <c r="S43" s="145">
        <v>17</v>
      </c>
      <c r="T43" s="182">
        <v>17.6</v>
      </c>
      <c r="U43" s="145">
        <v>22</v>
      </c>
      <c r="V43" s="34">
        <v>110.1</v>
      </c>
      <c r="W43" s="79" t="s">
        <v>104</v>
      </c>
    </row>
    <row r="44" spans="1:23" ht="12" customHeight="1">
      <c r="A44" s="81" t="s">
        <v>45</v>
      </c>
      <c r="B44" s="148">
        <v>20</v>
      </c>
      <c r="C44" s="183">
        <v>312.1</v>
      </c>
      <c r="D44" s="145">
        <v>10</v>
      </c>
      <c r="E44" s="35">
        <v>46.2</v>
      </c>
      <c r="F44" s="145">
        <v>33</v>
      </c>
      <c r="G44" s="35">
        <v>36.9</v>
      </c>
      <c r="H44" s="145">
        <v>24</v>
      </c>
      <c r="I44" s="35">
        <v>24.8</v>
      </c>
      <c r="J44" s="145">
        <v>15</v>
      </c>
      <c r="K44" s="35">
        <v>27.8</v>
      </c>
      <c r="L44" s="93"/>
      <c r="M44" s="145">
        <v>15</v>
      </c>
      <c r="N44" s="35">
        <v>65.2</v>
      </c>
      <c r="O44" s="145">
        <v>38</v>
      </c>
      <c r="P44" s="35">
        <v>17.6</v>
      </c>
      <c r="Q44" s="145">
        <v>9</v>
      </c>
      <c r="R44" s="35">
        <v>11</v>
      </c>
      <c r="S44" s="145">
        <v>23</v>
      </c>
      <c r="T44" s="183">
        <v>16.5</v>
      </c>
      <c r="U44" s="145">
        <v>31</v>
      </c>
      <c r="V44" s="35">
        <v>100.7</v>
      </c>
      <c r="W44" s="82" t="s">
        <v>105</v>
      </c>
    </row>
    <row r="45" spans="1:23" ht="12" customHeight="1">
      <c r="A45" s="81" t="s">
        <v>174</v>
      </c>
      <c r="B45" s="148">
        <v>17</v>
      </c>
      <c r="C45" s="183">
        <v>317.6</v>
      </c>
      <c r="D45" s="145">
        <v>9</v>
      </c>
      <c r="E45" s="35">
        <v>46.4</v>
      </c>
      <c r="F45" s="145">
        <v>31</v>
      </c>
      <c r="G45" s="35">
        <v>37.3</v>
      </c>
      <c r="H45" s="145">
        <v>4</v>
      </c>
      <c r="I45" s="35">
        <v>34.6</v>
      </c>
      <c r="J45" s="145">
        <v>21</v>
      </c>
      <c r="K45" s="35">
        <v>26.3</v>
      </c>
      <c r="L45" s="93"/>
      <c r="M45" s="145">
        <v>31</v>
      </c>
      <c r="N45" s="35">
        <v>58.9</v>
      </c>
      <c r="O45" s="145">
        <v>26</v>
      </c>
      <c r="P45" s="35">
        <v>19.6</v>
      </c>
      <c r="Q45" s="145">
        <v>15</v>
      </c>
      <c r="R45" s="35">
        <v>10</v>
      </c>
      <c r="S45" s="145">
        <v>24</v>
      </c>
      <c r="T45" s="183">
        <v>16.5</v>
      </c>
      <c r="U45" s="145">
        <v>18</v>
      </c>
      <c r="V45" s="35">
        <v>113.3</v>
      </c>
      <c r="W45" s="82" t="s">
        <v>92</v>
      </c>
    </row>
    <row r="46" spans="1:23" ht="12" customHeight="1">
      <c r="A46" s="81" t="s">
        <v>46</v>
      </c>
      <c r="B46" s="148">
        <v>9</v>
      </c>
      <c r="C46" s="183">
        <v>341.9</v>
      </c>
      <c r="D46" s="145">
        <v>13</v>
      </c>
      <c r="E46" s="35">
        <v>45.6</v>
      </c>
      <c r="F46" s="145">
        <v>9</v>
      </c>
      <c r="G46" s="35">
        <v>44.6</v>
      </c>
      <c r="H46" s="145">
        <v>11</v>
      </c>
      <c r="I46" s="35">
        <v>31.4</v>
      </c>
      <c r="J46" s="145">
        <v>9</v>
      </c>
      <c r="K46" s="35">
        <v>29.9</v>
      </c>
      <c r="L46" s="93"/>
      <c r="M46" s="145">
        <v>7</v>
      </c>
      <c r="N46" s="35">
        <v>69.4</v>
      </c>
      <c r="O46" s="145">
        <v>20</v>
      </c>
      <c r="P46" s="35">
        <v>20.1</v>
      </c>
      <c r="Q46" s="145">
        <v>25</v>
      </c>
      <c r="R46" s="35">
        <v>9.4</v>
      </c>
      <c r="S46" s="145">
        <v>18</v>
      </c>
      <c r="T46" s="183">
        <v>17.4</v>
      </c>
      <c r="U46" s="145">
        <v>6</v>
      </c>
      <c r="V46" s="35">
        <v>141.5</v>
      </c>
      <c r="W46" s="82" t="s">
        <v>106</v>
      </c>
    </row>
    <row r="47" spans="1:23" ht="12" customHeight="1">
      <c r="A47" s="167" t="s">
        <v>47</v>
      </c>
      <c r="B47" s="188">
        <v>24</v>
      </c>
      <c r="C47" s="189">
        <v>300.9</v>
      </c>
      <c r="D47" s="173">
        <v>36</v>
      </c>
      <c r="E47" s="179">
        <v>36.3</v>
      </c>
      <c r="F47" s="173">
        <v>30</v>
      </c>
      <c r="G47" s="179">
        <v>37.8</v>
      </c>
      <c r="H47" s="173">
        <v>5</v>
      </c>
      <c r="I47" s="179">
        <v>33.2</v>
      </c>
      <c r="J47" s="173">
        <v>31</v>
      </c>
      <c r="K47" s="179">
        <v>24.6</v>
      </c>
      <c r="L47" s="93"/>
      <c r="M47" s="173">
        <v>26</v>
      </c>
      <c r="N47" s="179">
        <v>59.5</v>
      </c>
      <c r="O47" s="173">
        <v>11</v>
      </c>
      <c r="P47" s="179">
        <v>21.3</v>
      </c>
      <c r="Q47" s="173">
        <v>20</v>
      </c>
      <c r="R47" s="179">
        <v>9.6</v>
      </c>
      <c r="S47" s="173">
        <v>35</v>
      </c>
      <c r="T47" s="189">
        <v>14.5</v>
      </c>
      <c r="U47" s="173">
        <v>39</v>
      </c>
      <c r="V47" s="179">
        <v>80.6</v>
      </c>
      <c r="W47" s="177" t="s">
        <v>78</v>
      </c>
    </row>
    <row r="48" spans="1:23" s="80" customFormat="1" ht="24" customHeight="1">
      <c r="A48" s="78" t="s">
        <v>48</v>
      </c>
      <c r="B48" s="142">
        <v>14</v>
      </c>
      <c r="C48" s="182">
        <v>329.9</v>
      </c>
      <c r="D48" s="145">
        <v>17</v>
      </c>
      <c r="E48" s="34">
        <v>44.7</v>
      </c>
      <c r="F48" s="145">
        <v>27</v>
      </c>
      <c r="G48" s="34">
        <v>38.5</v>
      </c>
      <c r="H48" s="145">
        <v>1</v>
      </c>
      <c r="I48" s="34">
        <v>35.4</v>
      </c>
      <c r="J48" s="145">
        <v>23</v>
      </c>
      <c r="K48" s="34">
        <v>26</v>
      </c>
      <c r="L48" s="92"/>
      <c r="M48" s="145">
        <v>21</v>
      </c>
      <c r="N48" s="34">
        <v>61.7</v>
      </c>
      <c r="O48" s="145">
        <v>22</v>
      </c>
      <c r="P48" s="34">
        <v>19.9</v>
      </c>
      <c r="Q48" s="145">
        <v>4</v>
      </c>
      <c r="R48" s="34">
        <v>12.2</v>
      </c>
      <c r="S48" s="145">
        <v>20</v>
      </c>
      <c r="T48" s="182">
        <v>17.3</v>
      </c>
      <c r="U48" s="145">
        <v>28</v>
      </c>
      <c r="V48" s="34">
        <v>105.3</v>
      </c>
      <c r="W48" s="79" t="s">
        <v>107</v>
      </c>
    </row>
    <row r="49" spans="1:23" ht="12" customHeight="1">
      <c r="A49" s="81" t="s">
        <v>49</v>
      </c>
      <c r="B49" s="148">
        <v>5</v>
      </c>
      <c r="C49" s="183">
        <v>354.1</v>
      </c>
      <c r="D49" s="145">
        <v>28</v>
      </c>
      <c r="E49" s="35">
        <v>39.8</v>
      </c>
      <c r="F49" s="145">
        <v>10</v>
      </c>
      <c r="G49" s="35">
        <v>44.3</v>
      </c>
      <c r="H49" s="145">
        <v>12</v>
      </c>
      <c r="I49" s="35">
        <v>31.3</v>
      </c>
      <c r="J49" s="145">
        <v>14</v>
      </c>
      <c r="K49" s="35">
        <v>28.1</v>
      </c>
      <c r="L49" s="93"/>
      <c r="M49" s="145">
        <v>2</v>
      </c>
      <c r="N49" s="35">
        <v>73.8</v>
      </c>
      <c r="O49" s="145">
        <v>3</v>
      </c>
      <c r="P49" s="35">
        <v>24.2</v>
      </c>
      <c r="Q49" s="145">
        <v>6</v>
      </c>
      <c r="R49" s="35">
        <v>11.7</v>
      </c>
      <c r="S49" s="145">
        <v>9</v>
      </c>
      <c r="T49" s="183">
        <v>19.8</v>
      </c>
      <c r="U49" s="145">
        <v>26</v>
      </c>
      <c r="V49" s="35">
        <v>106.3</v>
      </c>
      <c r="W49" s="82" t="s">
        <v>89</v>
      </c>
    </row>
    <row r="50" spans="1:23" ht="12" customHeight="1">
      <c r="A50" s="81" t="s">
        <v>50</v>
      </c>
      <c r="B50" s="148">
        <v>31</v>
      </c>
      <c r="C50" s="183">
        <v>293.9</v>
      </c>
      <c r="D50" s="145">
        <v>46</v>
      </c>
      <c r="E50" s="35">
        <v>29.1</v>
      </c>
      <c r="F50" s="145">
        <v>43</v>
      </c>
      <c r="G50" s="35">
        <v>33.6</v>
      </c>
      <c r="H50" s="145">
        <v>16</v>
      </c>
      <c r="I50" s="35">
        <v>29.4</v>
      </c>
      <c r="J50" s="145">
        <v>19</v>
      </c>
      <c r="K50" s="35">
        <v>26.9</v>
      </c>
      <c r="L50" s="93"/>
      <c r="M50" s="145">
        <v>36</v>
      </c>
      <c r="N50" s="35">
        <v>55.8</v>
      </c>
      <c r="O50" s="145">
        <v>13</v>
      </c>
      <c r="P50" s="35">
        <v>21.2</v>
      </c>
      <c r="Q50" s="145">
        <v>31</v>
      </c>
      <c r="R50" s="35">
        <v>9.2</v>
      </c>
      <c r="S50" s="145">
        <v>22</v>
      </c>
      <c r="T50" s="183">
        <v>16.7</v>
      </c>
      <c r="U50" s="145">
        <v>32</v>
      </c>
      <c r="V50" s="35">
        <v>99.8</v>
      </c>
      <c r="W50" s="82" t="s">
        <v>108</v>
      </c>
    </row>
    <row r="51" spans="1:23" ht="12" customHeight="1">
      <c r="A51" s="77" t="s">
        <v>51</v>
      </c>
      <c r="B51" s="149">
        <v>21</v>
      </c>
      <c r="C51" s="184">
        <v>307</v>
      </c>
      <c r="D51" s="146">
        <v>42</v>
      </c>
      <c r="E51" s="36">
        <v>34.1</v>
      </c>
      <c r="F51" s="146">
        <v>36</v>
      </c>
      <c r="G51" s="36">
        <v>35.6</v>
      </c>
      <c r="H51" s="146">
        <v>7</v>
      </c>
      <c r="I51" s="36">
        <v>32.5</v>
      </c>
      <c r="J51" s="146">
        <v>24</v>
      </c>
      <c r="K51" s="36">
        <v>25.8</v>
      </c>
      <c r="L51" s="91"/>
      <c r="M51" s="146">
        <v>22</v>
      </c>
      <c r="N51" s="36">
        <v>61</v>
      </c>
      <c r="O51" s="146">
        <v>25</v>
      </c>
      <c r="P51" s="36">
        <v>19.8</v>
      </c>
      <c r="Q51" s="146">
        <v>18</v>
      </c>
      <c r="R51" s="36">
        <v>9.7</v>
      </c>
      <c r="S51" s="146">
        <v>16</v>
      </c>
      <c r="T51" s="184">
        <v>17.8</v>
      </c>
      <c r="U51" s="146">
        <v>15</v>
      </c>
      <c r="V51" s="36">
        <v>116.3</v>
      </c>
      <c r="W51" s="83" t="s">
        <v>96</v>
      </c>
    </row>
    <row r="52" spans="1:23" ht="12" customHeight="1">
      <c r="A52" s="167" t="s">
        <v>52</v>
      </c>
      <c r="B52" s="188">
        <v>18</v>
      </c>
      <c r="C52" s="189">
        <v>315.9</v>
      </c>
      <c r="D52" s="173">
        <v>35</v>
      </c>
      <c r="E52" s="179">
        <v>36.3</v>
      </c>
      <c r="F52" s="173">
        <v>34</v>
      </c>
      <c r="G52" s="179">
        <v>36.5</v>
      </c>
      <c r="H52" s="173">
        <v>18</v>
      </c>
      <c r="I52" s="179">
        <v>28.9</v>
      </c>
      <c r="J52" s="173">
        <v>12</v>
      </c>
      <c r="K52" s="179">
        <v>28.5</v>
      </c>
      <c r="L52" s="93"/>
      <c r="M52" s="173">
        <v>19</v>
      </c>
      <c r="N52" s="179">
        <v>63.4</v>
      </c>
      <c r="O52" s="173">
        <v>46</v>
      </c>
      <c r="P52" s="179">
        <v>16</v>
      </c>
      <c r="Q52" s="173">
        <v>5</v>
      </c>
      <c r="R52" s="179">
        <v>11.8</v>
      </c>
      <c r="S52" s="173">
        <v>8</v>
      </c>
      <c r="T52" s="189">
        <v>19.8</v>
      </c>
      <c r="U52" s="173">
        <v>16</v>
      </c>
      <c r="V52" s="179">
        <v>115.5</v>
      </c>
      <c r="W52" s="177" t="s">
        <v>75</v>
      </c>
    </row>
    <row r="53" spans="1:23" s="80" customFormat="1" ht="24" customHeight="1">
      <c r="A53" s="78" t="s">
        <v>53</v>
      </c>
      <c r="B53" s="142">
        <v>15</v>
      </c>
      <c r="C53" s="182">
        <v>326.8</v>
      </c>
      <c r="D53" s="145">
        <v>44</v>
      </c>
      <c r="E53" s="34">
        <v>32.6</v>
      </c>
      <c r="F53" s="145">
        <v>19</v>
      </c>
      <c r="G53" s="34">
        <v>40.4</v>
      </c>
      <c r="H53" s="145">
        <v>10</v>
      </c>
      <c r="I53" s="34">
        <v>31.4</v>
      </c>
      <c r="J53" s="145">
        <v>22</v>
      </c>
      <c r="K53" s="34">
        <v>26.1</v>
      </c>
      <c r="L53" s="92"/>
      <c r="M53" s="145">
        <v>14</v>
      </c>
      <c r="N53" s="34">
        <v>65.8</v>
      </c>
      <c r="O53" s="145">
        <v>18</v>
      </c>
      <c r="P53" s="34">
        <v>20.3</v>
      </c>
      <c r="Q53" s="145">
        <v>16</v>
      </c>
      <c r="R53" s="34">
        <v>9.9</v>
      </c>
      <c r="S53" s="145">
        <v>11</v>
      </c>
      <c r="T53" s="182">
        <v>19.6</v>
      </c>
      <c r="U53" s="145">
        <v>10</v>
      </c>
      <c r="V53" s="34">
        <v>132.6</v>
      </c>
      <c r="W53" s="79" t="s">
        <v>109</v>
      </c>
    </row>
    <row r="54" spans="1:23" ht="12" customHeight="1">
      <c r="A54" s="84" t="s">
        <v>54</v>
      </c>
      <c r="B54" s="150">
        <v>47</v>
      </c>
      <c r="C54" s="185">
        <v>213.3</v>
      </c>
      <c r="D54" s="147">
        <v>47</v>
      </c>
      <c r="E54" s="85">
        <v>16.8</v>
      </c>
      <c r="F54" s="147">
        <v>47</v>
      </c>
      <c r="G54" s="85">
        <v>31.8</v>
      </c>
      <c r="H54" s="147">
        <v>47</v>
      </c>
      <c r="I54" s="85">
        <v>12.2</v>
      </c>
      <c r="J54" s="362">
        <v>47</v>
      </c>
      <c r="K54" s="85">
        <v>13.9</v>
      </c>
      <c r="L54" s="93"/>
      <c r="M54" s="147">
        <v>47</v>
      </c>
      <c r="N54" s="85">
        <v>45.9</v>
      </c>
      <c r="O54" s="147">
        <v>37</v>
      </c>
      <c r="P54" s="85">
        <v>17.6</v>
      </c>
      <c r="Q54" s="147">
        <v>7</v>
      </c>
      <c r="R54" s="85">
        <v>11.3</v>
      </c>
      <c r="S54" s="147">
        <v>47</v>
      </c>
      <c r="T54" s="185">
        <v>10.6</v>
      </c>
      <c r="U54" s="147">
        <v>47</v>
      </c>
      <c r="V54" s="85">
        <v>60.8</v>
      </c>
      <c r="W54" s="86" t="s">
        <v>110</v>
      </c>
    </row>
    <row r="55" spans="1:16" ht="13.5">
      <c r="A55" s="87" t="s">
        <v>124</v>
      </c>
      <c r="B55" s="88" t="s">
        <v>177</v>
      </c>
      <c r="C55" s="88"/>
      <c r="E55" s="88"/>
      <c r="G55" s="88"/>
      <c r="K55" s="88"/>
      <c r="L55" s="94"/>
      <c r="M55" s="94"/>
      <c r="N55" s="88"/>
      <c r="P55" s="88"/>
    </row>
    <row r="56" spans="2:16" ht="13.5">
      <c r="B56" s="90" t="s">
        <v>176</v>
      </c>
      <c r="C56" s="88"/>
      <c r="E56" s="88"/>
      <c r="G56" s="88"/>
      <c r="K56" s="88"/>
      <c r="L56" s="94"/>
      <c r="N56" s="88"/>
      <c r="P56" s="88"/>
    </row>
    <row r="58" ht="13.5">
      <c r="A58"/>
    </row>
    <row r="59" ht="13.5">
      <c r="A59"/>
    </row>
    <row r="60" ht="13.5">
      <c r="A60"/>
    </row>
    <row r="61" ht="13.5">
      <c r="A61"/>
    </row>
  </sheetData>
  <sheetProtection/>
  <mergeCells count="20">
    <mergeCell ref="J5:K5"/>
    <mergeCell ref="A4:A6"/>
    <mergeCell ref="B4:C5"/>
    <mergeCell ref="Q4:R4"/>
    <mergeCell ref="M4:N4"/>
    <mergeCell ref="O4:P4"/>
    <mergeCell ref="M5:N5"/>
    <mergeCell ref="D5:E5"/>
    <mergeCell ref="F5:G5"/>
    <mergeCell ref="D4:E4"/>
    <mergeCell ref="S5:T5"/>
    <mergeCell ref="F4:G4"/>
    <mergeCell ref="W4:W6"/>
    <mergeCell ref="S4:T4"/>
    <mergeCell ref="Q5:R5"/>
    <mergeCell ref="H4:I4"/>
    <mergeCell ref="O5:P5"/>
    <mergeCell ref="U4:V5"/>
    <mergeCell ref="H5:I5"/>
    <mergeCell ref="J4:K4"/>
  </mergeCells>
  <printOptions horizontalCentered="1" verticalCentered="1"/>
  <pageMargins left="0.5905511811023623" right="0.3937007874015748" top="0" bottom="0" header="0.5118110236220472" footer="0.5118110236220472"/>
  <pageSetup blackAndWhite="1" fitToWidth="2" horizontalDpi="600" verticalDpi="600" orientation="portrait" paperSize="9" scale="91" r:id="rId1"/>
  <colBreaks count="1" manualBreakCount="1">
    <brk id="12" max="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AE55"/>
  <sheetViews>
    <sheetView view="pageBreakPreview" zoomScale="85" zoomScaleSheetLayoutView="85" zoomScalePageLayoutView="0" workbookViewId="0" topLeftCell="A1">
      <selection activeCell="D8" sqref="D8"/>
    </sheetView>
  </sheetViews>
  <sheetFormatPr defaultColWidth="9.00390625" defaultRowHeight="13.5"/>
  <cols>
    <col min="1" max="1" width="8.625" style="65" customWidth="1"/>
    <col min="2" max="2" width="5.625" style="88" customWidth="1"/>
    <col min="3" max="3" width="9.625" style="65" customWidth="1"/>
    <col min="4" max="4" width="5.625" style="88" customWidth="1"/>
    <col min="5" max="5" width="9.625" style="65" customWidth="1"/>
    <col min="6" max="6" width="5.625" style="88" customWidth="1"/>
    <col min="7" max="7" width="9.625" style="88" customWidth="1"/>
    <col min="8" max="8" width="5.625" style="89" customWidth="1"/>
    <col min="9" max="9" width="9.625" style="66" customWidth="1"/>
    <col min="10" max="10" width="5.625" style="88" customWidth="1"/>
    <col min="11" max="11" width="9.625" style="65" customWidth="1"/>
    <col min="12" max="12" width="5.625" style="88" customWidth="1"/>
    <col min="13" max="13" width="9.625" style="88" customWidth="1"/>
    <col min="14" max="14" width="3.625" style="38" customWidth="1"/>
    <col min="15" max="15" width="5.625" style="88" customWidth="1"/>
    <col min="16" max="16" width="9.625" style="65" customWidth="1"/>
    <col min="17" max="17" width="5.625" style="89" customWidth="1"/>
    <col min="18" max="18" width="9.625" style="66" customWidth="1"/>
    <col min="19" max="19" width="5.625" style="89" customWidth="1"/>
    <col min="20" max="20" width="9.625" style="66" customWidth="1"/>
    <col min="21" max="21" width="5.625" style="89" customWidth="1"/>
    <col min="22" max="22" width="9.625" style="66" customWidth="1"/>
    <col min="23" max="23" width="5.625" style="89" customWidth="1"/>
    <col min="24" max="24" width="9.625" style="89" customWidth="1"/>
    <col min="25" max="25" width="5.625" style="89" customWidth="1"/>
    <col min="26" max="26" width="9.625" style="66" customWidth="1"/>
    <col min="27" max="27" width="5.625" style="65" customWidth="1"/>
    <col min="28" max="16384" width="9.00390625" style="63" customWidth="1"/>
  </cols>
  <sheetData>
    <row r="1" spans="1:27" ht="18.75">
      <c r="A1" s="59" t="s">
        <v>55</v>
      </c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0"/>
      <c r="Y1" s="60"/>
      <c r="Z1" s="63"/>
      <c r="AA1" s="95"/>
    </row>
    <row r="2" spans="1:27" ht="18.75">
      <c r="A2" s="59" t="s">
        <v>125</v>
      </c>
      <c r="B2" s="106"/>
      <c r="D2" s="61" t="s">
        <v>195</v>
      </c>
      <c r="E2" s="62"/>
      <c r="F2" s="62"/>
      <c r="G2" s="62"/>
      <c r="H2" s="62"/>
      <c r="I2" s="62"/>
      <c r="J2" s="62"/>
      <c r="K2" s="62"/>
      <c r="L2" s="62"/>
      <c r="M2" s="63"/>
      <c r="N2" s="62"/>
      <c r="O2" s="61" t="s">
        <v>194</v>
      </c>
      <c r="P2" s="62"/>
      <c r="Q2" s="62"/>
      <c r="R2" s="62"/>
      <c r="S2" s="62"/>
      <c r="T2" s="62"/>
      <c r="U2" s="62"/>
      <c r="V2" s="62"/>
      <c r="W2" s="62"/>
      <c r="Y2" s="67"/>
      <c r="Z2" s="63"/>
      <c r="AA2" s="95"/>
    </row>
    <row r="3" spans="1:27" ht="14.25" thickBot="1">
      <c r="A3" s="68"/>
      <c r="B3" s="96"/>
      <c r="C3" s="68"/>
      <c r="D3" s="96"/>
      <c r="E3" s="68"/>
      <c r="F3" s="96"/>
      <c r="G3" s="96"/>
      <c r="H3" s="69"/>
      <c r="I3" s="69"/>
      <c r="J3" s="96"/>
      <c r="K3" s="68"/>
      <c r="L3" s="94"/>
      <c r="M3" s="96"/>
      <c r="O3" s="96"/>
      <c r="P3" s="68"/>
      <c r="Q3" s="69"/>
      <c r="R3" s="69"/>
      <c r="S3" s="69"/>
      <c r="T3" s="69"/>
      <c r="U3" s="69"/>
      <c r="V3" s="69"/>
      <c r="W3" s="69"/>
      <c r="X3" s="69"/>
      <c r="Y3" s="70"/>
      <c r="Z3" s="63"/>
      <c r="AA3" s="126" t="str">
        <f>'8-1'!M3</f>
        <v>平成25年</v>
      </c>
    </row>
    <row r="4" spans="1:27" ht="10.5" customHeight="1">
      <c r="A4" s="413" t="s">
        <v>1</v>
      </c>
      <c r="B4" s="429" t="s">
        <v>126</v>
      </c>
      <c r="C4" s="430"/>
      <c r="D4" s="429" t="s">
        <v>167</v>
      </c>
      <c r="E4" s="436"/>
      <c r="F4" s="438" t="s">
        <v>127</v>
      </c>
      <c r="G4" s="436"/>
      <c r="H4" s="438" t="s">
        <v>128</v>
      </c>
      <c r="I4" s="436"/>
      <c r="J4" s="438" t="s">
        <v>129</v>
      </c>
      <c r="K4" s="436"/>
      <c r="L4" s="429" t="s">
        <v>130</v>
      </c>
      <c r="M4" s="433"/>
      <c r="N4" s="375"/>
      <c r="O4" s="433" t="s">
        <v>146</v>
      </c>
      <c r="P4" s="436"/>
      <c r="Q4" s="438" t="s">
        <v>131</v>
      </c>
      <c r="R4" s="436"/>
      <c r="S4" s="438" t="s">
        <v>132</v>
      </c>
      <c r="T4" s="436"/>
      <c r="U4" s="429" t="s">
        <v>133</v>
      </c>
      <c r="V4" s="433"/>
      <c r="W4" s="439"/>
      <c r="X4" s="440"/>
      <c r="Y4" s="438" t="s">
        <v>135</v>
      </c>
      <c r="Z4" s="436"/>
      <c r="AA4" s="406" t="s">
        <v>1</v>
      </c>
    </row>
    <row r="5" spans="1:27" ht="33" customHeight="1">
      <c r="A5" s="414"/>
      <c r="B5" s="431"/>
      <c r="C5" s="432"/>
      <c r="D5" s="434"/>
      <c r="E5" s="437"/>
      <c r="F5" s="434"/>
      <c r="G5" s="437"/>
      <c r="H5" s="434"/>
      <c r="I5" s="437"/>
      <c r="J5" s="434"/>
      <c r="K5" s="437"/>
      <c r="L5" s="434"/>
      <c r="M5" s="435"/>
      <c r="N5" s="375"/>
      <c r="O5" s="435"/>
      <c r="P5" s="437"/>
      <c r="Q5" s="434"/>
      <c r="R5" s="437"/>
      <c r="S5" s="434"/>
      <c r="T5" s="437"/>
      <c r="U5" s="434"/>
      <c r="V5" s="437"/>
      <c r="W5" s="431" t="s">
        <v>134</v>
      </c>
      <c r="X5" s="437"/>
      <c r="Y5" s="434"/>
      <c r="Z5" s="437"/>
      <c r="AA5" s="407"/>
    </row>
    <row r="6" spans="1:27" ht="27.75" customHeight="1">
      <c r="A6" s="415"/>
      <c r="B6" s="74" t="s">
        <v>2</v>
      </c>
      <c r="C6" s="75" t="s">
        <v>116</v>
      </c>
      <c r="D6" s="74" t="s">
        <v>2</v>
      </c>
      <c r="E6" s="75" t="s">
        <v>116</v>
      </c>
      <c r="F6" s="74" t="s">
        <v>2</v>
      </c>
      <c r="G6" s="75" t="s">
        <v>116</v>
      </c>
      <c r="H6" s="74" t="s">
        <v>2</v>
      </c>
      <c r="I6" s="75" t="s">
        <v>116</v>
      </c>
      <c r="J6" s="74" t="s">
        <v>2</v>
      </c>
      <c r="K6" s="75" t="s">
        <v>116</v>
      </c>
      <c r="L6" s="74" t="s">
        <v>2</v>
      </c>
      <c r="M6" s="72" t="s">
        <v>116</v>
      </c>
      <c r="N6" s="40"/>
      <c r="O6" s="73" t="s">
        <v>2</v>
      </c>
      <c r="P6" s="75" t="s">
        <v>116</v>
      </c>
      <c r="Q6" s="74" t="s">
        <v>2</v>
      </c>
      <c r="R6" s="75" t="s">
        <v>116</v>
      </c>
      <c r="S6" s="74" t="s">
        <v>2</v>
      </c>
      <c r="T6" s="75" t="s">
        <v>116</v>
      </c>
      <c r="U6" s="74" t="s">
        <v>2</v>
      </c>
      <c r="V6" s="75" t="s">
        <v>116</v>
      </c>
      <c r="W6" s="74" t="s">
        <v>2</v>
      </c>
      <c r="X6" s="75" t="s">
        <v>116</v>
      </c>
      <c r="Y6" s="74" t="s">
        <v>2</v>
      </c>
      <c r="Z6" s="75" t="s">
        <v>116</v>
      </c>
      <c r="AA6" s="408"/>
    </row>
    <row r="7" spans="1:27" ht="12" customHeight="1">
      <c r="A7" s="163" t="s">
        <v>8</v>
      </c>
      <c r="B7" s="164"/>
      <c r="C7" s="187">
        <v>156.5</v>
      </c>
      <c r="D7" s="166"/>
      <c r="E7" s="186">
        <v>5.7</v>
      </c>
      <c r="F7" s="165"/>
      <c r="G7" s="187">
        <v>1.7</v>
      </c>
      <c r="H7" s="166"/>
      <c r="I7" s="186">
        <v>11</v>
      </c>
      <c r="J7" s="166"/>
      <c r="K7" s="186">
        <v>97.8</v>
      </c>
      <c r="L7" s="165"/>
      <c r="M7" s="187">
        <v>13.1</v>
      </c>
      <c r="N7" s="91"/>
      <c r="O7" s="165"/>
      <c r="P7" s="187">
        <v>12.7</v>
      </c>
      <c r="Q7" s="166"/>
      <c r="R7" s="186">
        <v>20</v>
      </c>
      <c r="S7" s="166"/>
      <c r="T7" s="186">
        <v>55.5</v>
      </c>
      <c r="U7" s="165"/>
      <c r="V7" s="187">
        <v>31.5</v>
      </c>
      <c r="W7" s="165"/>
      <c r="X7" s="187">
        <v>4.8</v>
      </c>
      <c r="Y7" s="166"/>
      <c r="Z7" s="187">
        <v>20.7</v>
      </c>
      <c r="AA7" s="178" t="s">
        <v>71</v>
      </c>
    </row>
    <row r="8" spans="1:31" s="80" customFormat="1" ht="24" customHeight="1">
      <c r="A8" s="78" t="s">
        <v>9</v>
      </c>
      <c r="B8" s="142">
        <v>21</v>
      </c>
      <c r="C8" s="34">
        <v>175.5</v>
      </c>
      <c r="D8" s="151">
        <f>RANK(E8,$E$8:$E$54)</f>
        <v>37</v>
      </c>
      <c r="E8" s="182">
        <v>4.6</v>
      </c>
      <c r="F8" s="145">
        <v>39</v>
      </c>
      <c r="G8" s="34">
        <v>1.1</v>
      </c>
      <c r="H8" s="158">
        <v>19</v>
      </c>
      <c r="I8" s="182">
        <v>12.5</v>
      </c>
      <c r="J8" s="158">
        <v>26</v>
      </c>
      <c r="K8" s="182">
        <v>106.5</v>
      </c>
      <c r="L8" s="145">
        <v>35</v>
      </c>
      <c r="M8" s="34">
        <v>13.2</v>
      </c>
      <c r="N8" s="92"/>
      <c r="O8" s="145">
        <v>32</v>
      </c>
      <c r="P8" s="34">
        <v>11.8</v>
      </c>
      <c r="Q8" s="158">
        <v>4</v>
      </c>
      <c r="R8" s="182">
        <v>29.7</v>
      </c>
      <c r="S8" s="158">
        <v>43</v>
      </c>
      <c r="T8" s="182">
        <v>42.9</v>
      </c>
      <c r="U8" s="145">
        <v>37</v>
      </c>
      <c r="V8" s="34">
        <v>28.4</v>
      </c>
      <c r="W8" s="145">
        <v>35</v>
      </c>
      <c r="X8" s="34">
        <v>4.7</v>
      </c>
      <c r="Y8" s="158">
        <v>20</v>
      </c>
      <c r="Z8" s="34">
        <v>21.2</v>
      </c>
      <c r="AA8" s="79" t="s">
        <v>72</v>
      </c>
      <c r="AE8" s="63"/>
    </row>
    <row r="9" spans="1:27" ht="12" customHeight="1">
      <c r="A9" s="81" t="s">
        <v>10</v>
      </c>
      <c r="B9" s="142">
        <v>10</v>
      </c>
      <c r="C9" s="35">
        <v>198.7</v>
      </c>
      <c r="D9" s="151">
        <f aca="true" t="shared" si="0" ref="D9:D54">RANK(E9,$E$8:$E$54)</f>
        <v>32</v>
      </c>
      <c r="E9" s="183">
        <v>5.3</v>
      </c>
      <c r="F9" s="145">
        <v>16</v>
      </c>
      <c r="G9" s="35">
        <v>1.8</v>
      </c>
      <c r="H9" s="158">
        <v>4</v>
      </c>
      <c r="I9" s="183">
        <v>16</v>
      </c>
      <c r="J9" s="158">
        <v>4</v>
      </c>
      <c r="K9" s="183">
        <v>143.1</v>
      </c>
      <c r="L9" s="145">
        <v>30</v>
      </c>
      <c r="M9" s="35">
        <v>13.7</v>
      </c>
      <c r="N9" s="93"/>
      <c r="O9" s="145">
        <v>3</v>
      </c>
      <c r="P9" s="35">
        <v>16.4</v>
      </c>
      <c r="Q9" s="158">
        <v>1</v>
      </c>
      <c r="R9" s="183">
        <v>35.6</v>
      </c>
      <c r="S9" s="158">
        <v>21</v>
      </c>
      <c r="T9" s="183">
        <v>66.4</v>
      </c>
      <c r="U9" s="145">
        <v>25</v>
      </c>
      <c r="V9" s="35">
        <v>37.4</v>
      </c>
      <c r="W9" s="145">
        <v>30</v>
      </c>
      <c r="X9" s="35">
        <v>5.3</v>
      </c>
      <c r="Y9" s="158">
        <v>8</v>
      </c>
      <c r="Z9" s="35">
        <v>23.3</v>
      </c>
      <c r="AA9" s="82" t="s">
        <v>73</v>
      </c>
    </row>
    <row r="10" spans="1:27" ht="12" customHeight="1">
      <c r="A10" s="81" t="s">
        <v>11</v>
      </c>
      <c r="B10" s="142">
        <v>6</v>
      </c>
      <c r="C10" s="35">
        <v>211.7</v>
      </c>
      <c r="D10" s="151">
        <f t="shared" si="0"/>
        <v>21</v>
      </c>
      <c r="E10" s="183">
        <v>6.2</v>
      </c>
      <c r="F10" s="145">
        <v>43</v>
      </c>
      <c r="G10" s="35">
        <v>1</v>
      </c>
      <c r="H10" s="158">
        <v>14</v>
      </c>
      <c r="I10" s="183">
        <v>13.2</v>
      </c>
      <c r="J10" s="158">
        <v>25</v>
      </c>
      <c r="K10" s="183">
        <v>106.6</v>
      </c>
      <c r="L10" s="145">
        <v>16</v>
      </c>
      <c r="M10" s="35">
        <v>15.3</v>
      </c>
      <c r="N10" s="93"/>
      <c r="O10" s="145">
        <v>30</v>
      </c>
      <c r="P10" s="35">
        <v>12.1</v>
      </c>
      <c r="Q10" s="158">
        <v>12</v>
      </c>
      <c r="R10" s="183">
        <v>26</v>
      </c>
      <c r="S10" s="158">
        <v>17</v>
      </c>
      <c r="T10" s="183">
        <v>71.9</v>
      </c>
      <c r="U10" s="145">
        <v>16</v>
      </c>
      <c r="V10" s="35">
        <v>40.1</v>
      </c>
      <c r="W10" s="145">
        <v>10</v>
      </c>
      <c r="X10" s="35">
        <v>7.7</v>
      </c>
      <c r="Y10" s="158">
        <v>2</v>
      </c>
      <c r="Z10" s="35">
        <v>26.4</v>
      </c>
      <c r="AA10" s="82" t="s">
        <v>74</v>
      </c>
    </row>
    <row r="11" spans="1:27" ht="12" customHeight="1">
      <c r="A11" s="81" t="s">
        <v>12</v>
      </c>
      <c r="B11" s="142">
        <v>41</v>
      </c>
      <c r="C11" s="35">
        <v>143.7</v>
      </c>
      <c r="D11" s="151">
        <f t="shared" si="0"/>
        <v>14</v>
      </c>
      <c r="E11" s="183">
        <v>6.5</v>
      </c>
      <c r="F11" s="145">
        <v>45</v>
      </c>
      <c r="G11" s="35">
        <v>0.9</v>
      </c>
      <c r="H11" s="158">
        <v>37</v>
      </c>
      <c r="I11" s="183">
        <v>10.1</v>
      </c>
      <c r="J11" s="158">
        <v>44</v>
      </c>
      <c r="K11" s="183">
        <v>76.7</v>
      </c>
      <c r="L11" s="145">
        <v>43</v>
      </c>
      <c r="M11" s="35">
        <v>10.5</v>
      </c>
      <c r="N11" s="93"/>
      <c r="O11" s="145">
        <v>46</v>
      </c>
      <c r="P11" s="35">
        <v>9.9</v>
      </c>
      <c r="Q11" s="158">
        <v>38</v>
      </c>
      <c r="R11" s="183">
        <v>19</v>
      </c>
      <c r="S11" s="158">
        <v>25</v>
      </c>
      <c r="T11" s="183">
        <v>63.3</v>
      </c>
      <c r="U11" s="145">
        <v>40</v>
      </c>
      <c r="V11" s="35">
        <v>27</v>
      </c>
      <c r="W11" s="145">
        <v>40</v>
      </c>
      <c r="X11" s="35">
        <v>4.1</v>
      </c>
      <c r="Y11" s="158">
        <v>36</v>
      </c>
      <c r="Z11" s="35">
        <v>19.8</v>
      </c>
      <c r="AA11" s="82" t="s">
        <v>75</v>
      </c>
    </row>
    <row r="12" spans="1:27" ht="12" customHeight="1">
      <c r="A12" s="167" t="s">
        <v>13</v>
      </c>
      <c r="B12" s="168">
        <v>7</v>
      </c>
      <c r="C12" s="179">
        <v>207.4</v>
      </c>
      <c r="D12" s="171">
        <f t="shared" si="0"/>
        <v>10</v>
      </c>
      <c r="E12" s="189">
        <v>7.4</v>
      </c>
      <c r="F12" s="173">
        <v>5</v>
      </c>
      <c r="G12" s="179">
        <v>2.3</v>
      </c>
      <c r="H12" s="174">
        <v>5</v>
      </c>
      <c r="I12" s="189">
        <v>15.2</v>
      </c>
      <c r="J12" s="174">
        <v>6</v>
      </c>
      <c r="K12" s="189">
        <v>139.9</v>
      </c>
      <c r="L12" s="173">
        <v>32</v>
      </c>
      <c r="M12" s="179">
        <v>13.6</v>
      </c>
      <c r="N12" s="93"/>
      <c r="O12" s="173">
        <v>23</v>
      </c>
      <c r="P12" s="179">
        <v>12.8</v>
      </c>
      <c r="Q12" s="174">
        <v>8</v>
      </c>
      <c r="R12" s="189">
        <v>28.5</v>
      </c>
      <c r="S12" s="174">
        <v>7</v>
      </c>
      <c r="T12" s="189">
        <v>85.6</v>
      </c>
      <c r="U12" s="173">
        <v>2</v>
      </c>
      <c r="V12" s="179">
        <v>51.9</v>
      </c>
      <c r="W12" s="173">
        <v>15</v>
      </c>
      <c r="X12" s="179">
        <v>6.8</v>
      </c>
      <c r="Y12" s="174">
        <v>1</v>
      </c>
      <c r="Z12" s="179">
        <v>26.5</v>
      </c>
      <c r="AA12" s="177" t="s">
        <v>76</v>
      </c>
    </row>
    <row r="13" spans="1:31" s="80" customFormat="1" ht="24" customHeight="1">
      <c r="A13" s="78" t="s">
        <v>14</v>
      </c>
      <c r="B13" s="142">
        <v>8</v>
      </c>
      <c r="C13" s="34">
        <v>204.7</v>
      </c>
      <c r="D13" s="151">
        <f t="shared" si="0"/>
        <v>25</v>
      </c>
      <c r="E13" s="182">
        <v>5.8</v>
      </c>
      <c r="F13" s="145">
        <v>24</v>
      </c>
      <c r="G13" s="34">
        <v>1.6</v>
      </c>
      <c r="H13" s="158">
        <v>29</v>
      </c>
      <c r="I13" s="182">
        <v>11.3</v>
      </c>
      <c r="J13" s="158">
        <v>9</v>
      </c>
      <c r="K13" s="182">
        <v>137.1</v>
      </c>
      <c r="L13" s="145">
        <v>4</v>
      </c>
      <c r="M13" s="34">
        <v>18.7</v>
      </c>
      <c r="N13" s="92"/>
      <c r="O13" s="145">
        <v>18</v>
      </c>
      <c r="P13" s="34">
        <v>13.2</v>
      </c>
      <c r="Q13" s="158">
        <v>17</v>
      </c>
      <c r="R13" s="182">
        <v>23.9</v>
      </c>
      <c r="S13" s="158">
        <v>4</v>
      </c>
      <c r="T13" s="182">
        <v>90.1</v>
      </c>
      <c r="U13" s="145">
        <v>12</v>
      </c>
      <c r="V13" s="34">
        <v>43.7</v>
      </c>
      <c r="W13" s="145">
        <v>34</v>
      </c>
      <c r="X13" s="34">
        <v>5</v>
      </c>
      <c r="Y13" s="158">
        <v>6</v>
      </c>
      <c r="Z13" s="34">
        <v>24.6</v>
      </c>
      <c r="AA13" s="79" t="s">
        <v>77</v>
      </c>
      <c r="AE13" s="63"/>
    </row>
    <row r="14" spans="1:27" ht="12" customHeight="1">
      <c r="A14" s="81" t="s">
        <v>15</v>
      </c>
      <c r="B14" s="142">
        <v>4</v>
      </c>
      <c r="C14" s="35">
        <v>216.2</v>
      </c>
      <c r="D14" s="151">
        <f t="shared" si="0"/>
        <v>12</v>
      </c>
      <c r="E14" s="183">
        <v>6.9</v>
      </c>
      <c r="F14" s="145">
        <v>26</v>
      </c>
      <c r="G14" s="35">
        <v>1.5</v>
      </c>
      <c r="H14" s="158">
        <v>3</v>
      </c>
      <c r="I14" s="183">
        <v>16.2</v>
      </c>
      <c r="J14" s="158">
        <v>20</v>
      </c>
      <c r="K14" s="183">
        <v>111.3</v>
      </c>
      <c r="L14" s="145">
        <v>6</v>
      </c>
      <c r="M14" s="35">
        <v>17.9</v>
      </c>
      <c r="N14" s="93"/>
      <c r="O14" s="145">
        <v>8</v>
      </c>
      <c r="P14" s="35">
        <v>14.5</v>
      </c>
      <c r="Q14" s="158">
        <v>20</v>
      </c>
      <c r="R14" s="183">
        <v>23</v>
      </c>
      <c r="S14" s="158">
        <v>16</v>
      </c>
      <c r="T14" s="183">
        <v>73.6</v>
      </c>
      <c r="U14" s="145">
        <v>17</v>
      </c>
      <c r="V14" s="35">
        <v>40.1</v>
      </c>
      <c r="W14" s="145">
        <v>28</v>
      </c>
      <c r="X14" s="35">
        <v>5.5</v>
      </c>
      <c r="Y14" s="158">
        <v>15</v>
      </c>
      <c r="Z14" s="35">
        <v>21.7</v>
      </c>
      <c r="AA14" s="82" t="s">
        <v>78</v>
      </c>
    </row>
    <row r="15" spans="1:27" ht="12" customHeight="1">
      <c r="A15" s="81" t="s">
        <v>16</v>
      </c>
      <c r="B15" s="142">
        <v>30</v>
      </c>
      <c r="C15" s="35">
        <v>164.3</v>
      </c>
      <c r="D15" s="151">
        <f t="shared" si="0"/>
        <v>25</v>
      </c>
      <c r="E15" s="183">
        <v>5.8</v>
      </c>
      <c r="F15" s="145">
        <v>23</v>
      </c>
      <c r="G15" s="35">
        <v>1.6</v>
      </c>
      <c r="H15" s="158">
        <v>17</v>
      </c>
      <c r="I15" s="183">
        <v>13</v>
      </c>
      <c r="J15" s="158">
        <v>24</v>
      </c>
      <c r="K15" s="183">
        <v>107.4</v>
      </c>
      <c r="L15" s="145">
        <v>33</v>
      </c>
      <c r="M15" s="35">
        <v>13.5</v>
      </c>
      <c r="N15" s="93"/>
      <c r="O15" s="145">
        <v>7</v>
      </c>
      <c r="P15" s="35">
        <v>14.8</v>
      </c>
      <c r="Q15" s="158">
        <v>34</v>
      </c>
      <c r="R15" s="183">
        <v>19.5</v>
      </c>
      <c r="S15" s="158">
        <v>27</v>
      </c>
      <c r="T15" s="183">
        <v>61.2</v>
      </c>
      <c r="U15" s="145">
        <v>29</v>
      </c>
      <c r="V15" s="35">
        <v>34.9</v>
      </c>
      <c r="W15" s="145">
        <v>7</v>
      </c>
      <c r="X15" s="35">
        <v>8</v>
      </c>
      <c r="Y15" s="158">
        <v>19</v>
      </c>
      <c r="Z15" s="35">
        <v>21.2</v>
      </c>
      <c r="AA15" s="82" t="s">
        <v>79</v>
      </c>
    </row>
    <row r="16" spans="1:27" ht="12" customHeight="1">
      <c r="A16" s="81" t="s">
        <v>17</v>
      </c>
      <c r="B16" s="142">
        <v>27</v>
      </c>
      <c r="C16" s="35">
        <v>170.3</v>
      </c>
      <c r="D16" s="151">
        <f t="shared" si="0"/>
        <v>33</v>
      </c>
      <c r="E16" s="183">
        <v>5.2</v>
      </c>
      <c r="F16" s="145">
        <v>47</v>
      </c>
      <c r="G16" s="35">
        <v>0.7</v>
      </c>
      <c r="H16" s="158">
        <v>10</v>
      </c>
      <c r="I16" s="183">
        <v>13.6</v>
      </c>
      <c r="J16" s="158">
        <v>29</v>
      </c>
      <c r="K16" s="183">
        <v>101.6</v>
      </c>
      <c r="L16" s="145">
        <v>36</v>
      </c>
      <c r="M16" s="35">
        <v>13.1</v>
      </c>
      <c r="N16" s="93"/>
      <c r="O16" s="145">
        <v>12</v>
      </c>
      <c r="P16" s="35">
        <v>13.8</v>
      </c>
      <c r="Q16" s="158">
        <v>33</v>
      </c>
      <c r="R16" s="183">
        <v>19.5</v>
      </c>
      <c r="S16" s="158">
        <v>19</v>
      </c>
      <c r="T16" s="183">
        <v>68</v>
      </c>
      <c r="U16" s="145">
        <v>38</v>
      </c>
      <c r="V16" s="35">
        <v>27.7</v>
      </c>
      <c r="W16" s="145">
        <v>20</v>
      </c>
      <c r="X16" s="35">
        <v>6.3</v>
      </c>
      <c r="Y16" s="158">
        <v>10</v>
      </c>
      <c r="Z16" s="35">
        <v>22.6</v>
      </c>
      <c r="AA16" s="82" t="s">
        <v>80</v>
      </c>
    </row>
    <row r="17" spans="1:27" ht="12" customHeight="1">
      <c r="A17" s="167" t="s">
        <v>18</v>
      </c>
      <c r="B17" s="168">
        <v>26</v>
      </c>
      <c r="C17" s="179">
        <v>171.2</v>
      </c>
      <c r="D17" s="171">
        <f t="shared" si="0"/>
        <v>9</v>
      </c>
      <c r="E17" s="189">
        <v>7.5</v>
      </c>
      <c r="F17" s="173">
        <v>20</v>
      </c>
      <c r="G17" s="179">
        <v>1.7</v>
      </c>
      <c r="H17" s="174">
        <v>22</v>
      </c>
      <c r="I17" s="189">
        <v>12.2</v>
      </c>
      <c r="J17" s="174">
        <v>13</v>
      </c>
      <c r="K17" s="189">
        <v>126</v>
      </c>
      <c r="L17" s="173">
        <v>9</v>
      </c>
      <c r="M17" s="179">
        <v>17.7</v>
      </c>
      <c r="N17" s="93"/>
      <c r="O17" s="173">
        <v>27</v>
      </c>
      <c r="P17" s="179">
        <v>12.5</v>
      </c>
      <c r="Q17" s="174">
        <v>36</v>
      </c>
      <c r="R17" s="189">
        <v>19.2</v>
      </c>
      <c r="S17" s="174">
        <v>30</v>
      </c>
      <c r="T17" s="189">
        <v>59.7</v>
      </c>
      <c r="U17" s="173">
        <v>27</v>
      </c>
      <c r="V17" s="179">
        <v>35.6</v>
      </c>
      <c r="W17" s="173">
        <v>31</v>
      </c>
      <c r="X17" s="179">
        <v>5.2</v>
      </c>
      <c r="Y17" s="174">
        <v>5</v>
      </c>
      <c r="Z17" s="179">
        <v>25.2</v>
      </c>
      <c r="AA17" s="177" t="s">
        <v>81</v>
      </c>
    </row>
    <row r="18" spans="1:31" s="80" customFormat="1" ht="24" customHeight="1">
      <c r="A18" s="78" t="s">
        <v>19</v>
      </c>
      <c r="B18" s="142">
        <v>42</v>
      </c>
      <c r="C18" s="34">
        <v>142.8</v>
      </c>
      <c r="D18" s="151">
        <f t="shared" si="0"/>
        <v>47</v>
      </c>
      <c r="E18" s="182">
        <v>3.2</v>
      </c>
      <c r="F18" s="145">
        <v>40</v>
      </c>
      <c r="G18" s="34">
        <v>1.1</v>
      </c>
      <c r="H18" s="158">
        <v>40</v>
      </c>
      <c r="I18" s="182">
        <v>9.9</v>
      </c>
      <c r="J18" s="158">
        <v>38</v>
      </c>
      <c r="K18" s="182">
        <v>88.4</v>
      </c>
      <c r="L18" s="145">
        <v>47</v>
      </c>
      <c r="M18" s="34">
        <v>9.3</v>
      </c>
      <c r="N18" s="92"/>
      <c r="O18" s="145">
        <v>35</v>
      </c>
      <c r="P18" s="34">
        <v>11.3</v>
      </c>
      <c r="Q18" s="158">
        <v>42</v>
      </c>
      <c r="R18" s="182">
        <v>15.5</v>
      </c>
      <c r="S18" s="158">
        <v>45</v>
      </c>
      <c r="T18" s="182">
        <v>35.7</v>
      </c>
      <c r="U18" s="145">
        <v>46</v>
      </c>
      <c r="V18" s="34">
        <v>20.8</v>
      </c>
      <c r="W18" s="145">
        <v>42</v>
      </c>
      <c r="X18" s="34">
        <v>4</v>
      </c>
      <c r="Y18" s="158">
        <v>25</v>
      </c>
      <c r="Z18" s="34">
        <v>20.8</v>
      </c>
      <c r="AA18" s="79" t="s">
        <v>82</v>
      </c>
      <c r="AE18" s="63"/>
    </row>
    <row r="19" spans="1:27" ht="12" customHeight="1">
      <c r="A19" s="81" t="s">
        <v>20</v>
      </c>
      <c r="B19" s="142">
        <v>34</v>
      </c>
      <c r="C19" s="35">
        <v>158</v>
      </c>
      <c r="D19" s="151">
        <f t="shared" si="0"/>
        <v>14</v>
      </c>
      <c r="E19" s="183">
        <v>6.5</v>
      </c>
      <c r="F19" s="145">
        <v>31</v>
      </c>
      <c r="G19" s="35">
        <v>1.4</v>
      </c>
      <c r="H19" s="158">
        <v>39</v>
      </c>
      <c r="I19" s="183">
        <v>10</v>
      </c>
      <c r="J19" s="158">
        <v>40</v>
      </c>
      <c r="K19" s="183">
        <v>84.3</v>
      </c>
      <c r="L19" s="145">
        <v>46</v>
      </c>
      <c r="M19" s="35">
        <v>9.4</v>
      </c>
      <c r="N19" s="93"/>
      <c r="O19" s="145">
        <v>40</v>
      </c>
      <c r="P19" s="35">
        <v>10.7</v>
      </c>
      <c r="Q19" s="158">
        <v>46</v>
      </c>
      <c r="R19" s="183">
        <v>14.1</v>
      </c>
      <c r="S19" s="158">
        <v>40</v>
      </c>
      <c r="T19" s="183">
        <v>46.3</v>
      </c>
      <c r="U19" s="145">
        <v>42</v>
      </c>
      <c r="V19" s="35">
        <v>24.7</v>
      </c>
      <c r="W19" s="145">
        <v>38</v>
      </c>
      <c r="X19" s="35">
        <v>4.6</v>
      </c>
      <c r="Y19" s="158">
        <v>34</v>
      </c>
      <c r="Z19" s="35">
        <v>19.9</v>
      </c>
      <c r="AA19" s="82" t="s">
        <v>83</v>
      </c>
    </row>
    <row r="20" spans="1:27" ht="12" customHeight="1">
      <c r="A20" s="81" t="s">
        <v>21</v>
      </c>
      <c r="B20" s="142">
        <v>43</v>
      </c>
      <c r="C20" s="35">
        <v>128.4</v>
      </c>
      <c r="D20" s="151">
        <f t="shared" si="0"/>
        <v>35</v>
      </c>
      <c r="E20" s="183">
        <v>5.1</v>
      </c>
      <c r="F20" s="145">
        <v>13</v>
      </c>
      <c r="G20" s="35">
        <v>1.9</v>
      </c>
      <c r="H20" s="158">
        <v>42</v>
      </c>
      <c r="I20" s="183">
        <v>9.6</v>
      </c>
      <c r="J20" s="158">
        <v>43</v>
      </c>
      <c r="K20" s="183">
        <v>77.9</v>
      </c>
      <c r="L20" s="145">
        <v>44</v>
      </c>
      <c r="M20" s="35">
        <v>10.4</v>
      </c>
      <c r="N20" s="93"/>
      <c r="O20" s="145">
        <v>13</v>
      </c>
      <c r="P20" s="35">
        <v>13.7</v>
      </c>
      <c r="Q20" s="158">
        <v>45</v>
      </c>
      <c r="R20" s="183">
        <v>14.7</v>
      </c>
      <c r="S20" s="158">
        <v>42</v>
      </c>
      <c r="T20" s="183">
        <v>45.1</v>
      </c>
      <c r="U20" s="145">
        <v>45</v>
      </c>
      <c r="V20" s="35">
        <v>21.3</v>
      </c>
      <c r="W20" s="145">
        <v>47</v>
      </c>
      <c r="X20" s="35">
        <v>2.1</v>
      </c>
      <c r="Y20" s="158">
        <v>30</v>
      </c>
      <c r="Z20" s="35">
        <v>20.2</v>
      </c>
      <c r="AA20" s="82" t="s">
        <v>84</v>
      </c>
    </row>
    <row r="21" spans="1:27" ht="12" customHeight="1">
      <c r="A21" s="81" t="s">
        <v>22</v>
      </c>
      <c r="B21" s="142">
        <v>44</v>
      </c>
      <c r="C21" s="35">
        <v>118.6</v>
      </c>
      <c r="D21" s="151">
        <f t="shared" si="0"/>
        <v>46</v>
      </c>
      <c r="E21" s="183">
        <v>3.3</v>
      </c>
      <c r="F21" s="145">
        <v>34</v>
      </c>
      <c r="G21" s="35">
        <v>1.3</v>
      </c>
      <c r="H21" s="158">
        <v>47</v>
      </c>
      <c r="I21" s="183">
        <v>7.1</v>
      </c>
      <c r="J21" s="158">
        <v>46</v>
      </c>
      <c r="K21" s="183">
        <v>71.4</v>
      </c>
      <c r="L21" s="145">
        <v>42</v>
      </c>
      <c r="M21" s="35">
        <v>10.6</v>
      </c>
      <c r="N21" s="93"/>
      <c r="O21" s="145">
        <v>26</v>
      </c>
      <c r="P21" s="35">
        <v>12.6</v>
      </c>
      <c r="Q21" s="158">
        <v>47</v>
      </c>
      <c r="R21" s="183">
        <v>13.3</v>
      </c>
      <c r="S21" s="158">
        <v>34</v>
      </c>
      <c r="T21" s="183">
        <v>51.3</v>
      </c>
      <c r="U21" s="145">
        <v>36</v>
      </c>
      <c r="V21" s="35">
        <v>28.5</v>
      </c>
      <c r="W21" s="145">
        <v>46</v>
      </c>
      <c r="X21" s="35">
        <v>2.8</v>
      </c>
      <c r="Y21" s="158">
        <v>44</v>
      </c>
      <c r="Z21" s="35">
        <v>17.9</v>
      </c>
      <c r="AA21" s="82" t="s">
        <v>85</v>
      </c>
    </row>
    <row r="22" spans="1:27" ht="12" customHeight="1">
      <c r="A22" s="167" t="s">
        <v>23</v>
      </c>
      <c r="B22" s="168">
        <v>22</v>
      </c>
      <c r="C22" s="179">
        <v>175.4</v>
      </c>
      <c r="D22" s="171">
        <f t="shared" si="0"/>
        <v>8</v>
      </c>
      <c r="E22" s="189">
        <v>7.6</v>
      </c>
      <c r="F22" s="173">
        <v>41</v>
      </c>
      <c r="G22" s="179">
        <v>1.1</v>
      </c>
      <c r="H22" s="174">
        <v>13</v>
      </c>
      <c r="I22" s="189">
        <v>13.2</v>
      </c>
      <c r="J22" s="174">
        <v>21</v>
      </c>
      <c r="K22" s="189">
        <v>109.6</v>
      </c>
      <c r="L22" s="173">
        <v>31</v>
      </c>
      <c r="M22" s="179">
        <v>13.7</v>
      </c>
      <c r="N22" s="93"/>
      <c r="O22" s="173">
        <v>45</v>
      </c>
      <c r="P22" s="179">
        <v>10</v>
      </c>
      <c r="Q22" s="174">
        <v>26</v>
      </c>
      <c r="R22" s="189">
        <v>21.1</v>
      </c>
      <c r="S22" s="174">
        <v>5</v>
      </c>
      <c r="T22" s="189">
        <v>86.8</v>
      </c>
      <c r="U22" s="173">
        <v>11</v>
      </c>
      <c r="V22" s="179">
        <v>43.8</v>
      </c>
      <c r="W22" s="173">
        <v>26</v>
      </c>
      <c r="X22" s="179">
        <v>5.7</v>
      </c>
      <c r="Y22" s="174">
        <v>3</v>
      </c>
      <c r="Z22" s="179">
        <v>26.1</v>
      </c>
      <c r="AA22" s="177" t="s">
        <v>86</v>
      </c>
    </row>
    <row r="23" spans="1:31" s="80" customFormat="1" ht="24" customHeight="1">
      <c r="A23" s="78" t="s">
        <v>24</v>
      </c>
      <c r="B23" s="142">
        <v>35</v>
      </c>
      <c r="C23" s="34">
        <v>155.8</v>
      </c>
      <c r="D23" s="151">
        <f t="shared" si="0"/>
        <v>14</v>
      </c>
      <c r="E23" s="182">
        <v>6.5</v>
      </c>
      <c r="F23" s="145">
        <v>28</v>
      </c>
      <c r="G23" s="34">
        <v>1.5</v>
      </c>
      <c r="H23" s="158">
        <v>11</v>
      </c>
      <c r="I23" s="182">
        <v>13.4</v>
      </c>
      <c r="J23" s="158">
        <v>12</v>
      </c>
      <c r="K23" s="182">
        <v>126.7</v>
      </c>
      <c r="L23" s="145">
        <v>40</v>
      </c>
      <c r="M23" s="34">
        <v>12.7</v>
      </c>
      <c r="N23" s="92"/>
      <c r="O23" s="145">
        <v>22</v>
      </c>
      <c r="P23" s="34">
        <v>12.9</v>
      </c>
      <c r="Q23" s="158">
        <v>35</v>
      </c>
      <c r="R23" s="182">
        <v>19.3</v>
      </c>
      <c r="S23" s="158">
        <v>18</v>
      </c>
      <c r="T23" s="182">
        <v>69.8</v>
      </c>
      <c r="U23" s="145">
        <v>4</v>
      </c>
      <c r="V23" s="34">
        <v>47.8</v>
      </c>
      <c r="W23" s="145">
        <v>19</v>
      </c>
      <c r="X23" s="34">
        <v>6.4</v>
      </c>
      <c r="Y23" s="158">
        <v>11</v>
      </c>
      <c r="Z23" s="34">
        <v>22.6</v>
      </c>
      <c r="AA23" s="79" t="s">
        <v>87</v>
      </c>
      <c r="AE23" s="63"/>
    </row>
    <row r="24" spans="1:27" ht="12" customHeight="1">
      <c r="A24" s="81" t="s">
        <v>25</v>
      </c>
      <c r="B24" s="142">
        <v>29</v>
      </c>
      <c r="C24" s="35">
        <v>168.2</v>
      </c>
      <c r="D24" s="151">
        <f t="shared" si="0"/>
        <v>40</v>
      </c>
      <c r="E24" s="183">
        <v>4.1</v>
      </c>
      <c r="F24" s="145">
        <v>36</v>
      </c>
      <c r="G24" s="35">
        <v>1.3</v>
      </c>
      <c r="H24" s="158">
        <v>35</v>
      </c>
      <c r="I24" s="183">
        <v>10.5</v>
      </c>
      <c r="J24" s="158">
        <v>23</v>
      </c>
      <c r="K24" s="183">
        <v>108.8</v>
      </c>
      <c r="L24" s="145">
        <v>37</v>
      </c>
      <c r="M24" s="35">
        <v>13</v>
      </c>
      <c r="N24" s="93"/>
      <c r="O24" s="145">
        <v>33</v>
      </c>
      <c r="P24" s="35">
        <v>11.5</v>
      </c>
      <c r="Q24" s="158">
        <v>40</v>
      </c>
      <c r="R24" s="183">
        <v>16.6</v>
      </c>
      <c r="S24" s="158">
        <v>23</v>
      </c>
      <c r="T24" s="183">
        <v>64.5</v>
      </c>
      <c r="U24" s="145">
        <v>28</v>
      </c>
      <c r="V24" s="35">
        <v>35.2</v>
      </c>
      <c r="W24" s="145">
        <v>17</v>
      </c>
      <c r="X24" s="35">
        <v>6.7</v>
      </c>
      <c r="Y24" s="158">
        <v>47</v>
      </c>
      <c r="Z24" s="35">
        <v>17.7</v>
      </c>
      <c r="AA24" s="82" t="s">
        <v>88</v>
      </c>
    </row>
    <row r="25" spans="1:27" ht="12" customHeight="1">
      <c r="A25" s="81" t="s">
        <v>26</v>
      </c>
      <c r="B25" s="142">
        <v>18</v>
      </c>
      <c r="C25" s="35">
        <v>182.8</v>
      </c>
      <c r="D25" s="151">
        <f t="shared" si="0"/>
        <v>24</v>
      </c>
      <c r="E25" s="183">
        <v>6</v>
      </c>
      <c r="F25" s="145">
        <v>12</v>
      </c>
      <c r="G25" s="35">
        <v>1.9</v>
      </c>
      <c r="H25" s="158">
        <v>21</v>
      </c>
      <c r="I25" s="183">
        <v>12.2</v>
      </c>
      <c r="J25" s="158">
        <v>16</v>
      </c>
      <c r="K25" s="183">
        <v>123.1</v>
      </c>
      <c r="L25" s="145">
        <v>26</v>
      </c>
      <c r="M25" s="35">
        <v>14.2</v>
      </c>
      <c r="N25" s="93"/>
      <c r="O25" s="145">
        <v>38</v>
      </c>
      <c r="P25" s="35">
        <v>10.8</v>
      </c>
      <c r="Q25" s="158">
        <v>16</v>
      </c>
      <c r="R25" s="183">
        <v>24.4</v>
      </c>
      <c r="S25" s="158">
        <v>32</v>
      </c>
      <c r="T25" s="183">
        <v>57.3</v>
      </c>
      <c r="U25" s="145">
        <v>3</v>
      </c>
      <c r="V25" s="35">
        <v>49.9</v>
      </c>
      <c r="W25" s="145">
        <v>1</v>
      </c>
      <c r="X25" s="35">
        <v>9.2</v>
      </c>
      <c r="Y25" s="158">
        <v>45</v>
      </c>
      <c r="Z25" s="35">
        <v>17.9</v>
      </c>
      <c r="AA25" s="82" t="s">
        <v>78</v>
      </c>
    </row>
    <row r="26" spans="1:27" ht="12" customHeight="1">
      <c r="A26" s="81" t="s">
        <v>27</v>
      </c>
      <c r="B26" s="142">
        <v>36</v>
      </c>
      <c r="C26" s="35">
        <v>152.6</v>
      </c>
      <c r="D26" s="151">
        <f t="shared" si="0"/>
        <v>6</v>
      </c>
      <c r="E26" s="183">
        <v>8</v>
      </c>
      <c r="F26" s="145">
        <v>30</v>
      </c>
      <c r="G26" s="35">
        <v>1.4</v>
      </c>
      <c r="H26" s="158">
        <v>6</v>
      </c>
      <c r="I26" s="183">
        <v>15.1</v>
      </c>
      <c r="J26" s="158">
        <v>34</v>
      </c>
      <c r="K26" s="183">
        <v>96.8</v>
      </c>
      <c r="L26" s="145">
        <v>15</v>
      </c>
      <c r="M26" s="35">
        <v>16</v>
      </c>
      <c r="N26" s="93"/>
      <c r="O26" s="145">
        <v>28</v>
      </c>
      <c r="P26" s="35">
        <v>12.3</v>
      </c>
      <c r="Q26" s="158">
        <v>30</v>
      </c>
      <c r="R26" s="183">
        <v>20.5</v>
      </c>
      <c r="S26" s="158">
        <v>3</v>
      </c>
      <c r="T26" s="183">
        <v>91.1</v>
      </c>
      <c r="U26" s="145">
        <v>9</v>
      </c>
      <c r="V26" s="35">
        <v>44.6</v>
      </c>
      <c r="W26" s="145">
        <v>27</v>
      </c>
      <c r="X26" s="35">
        <v>5.6</v>
      </c>
      <c r="Y26" s="158">
        <v>7</v>
      </c>
      <c r="Z26" s="35">
        <v>23.4</v>
      </c>
      <c r="AA26" s="82" t="s">
        <v>77</v>
      </c>
    </row>
    <row r="27" spans="1:27" ht="12" customHeight="1">
      <c r="A27" s="167" t="s">
        <v>28</v>
      </c>
      <c r="B27" s="168">
        <v>20</v>
      </c>
      <c r="C27" s="179">
        <v>180.4</v>
      </c>
      <c r="D27" s="171">
        <f t="shared" si="0"/>
        <v>11</v>
      </c>
      <c r="E27" s="189">
        <v>7</v>
      </c>
      <c r="F27" s="173">
        <v>25</v>
      </c>
      <c r="G27" s="179">
        <v>1.6</v>
      </c>
      <c r="H27" s="174">
        <v>12</v>
      </c>
      <c r="I27" s="189">
        <v>13.3</v>
      </c>
      <c r="J27" s="174">
        <v>33</v>
      </c>
      <c r="K27" s="189">
        <v>97.1</v>
      </c>
      <c r="L27" s="173">
        <v>20</v>
      </c>
      <c r="M27" s="179">
        <v>15</v>
      </c>
      <c r="N27" s="93"/>
      <c r="O27" s="173">
        <v>37</v>
      </c>
      <c r="P27" s="179">
        <v>11</v>
      </c>
      <c r="Q27" s="174">
        <v>32</v>
      </c>
      <c r="R27" s="189">
        <v>20.2</v>
      </c>
      <c r="S27" s="174">
        <v>10</v>
      </c>
      <c r="T27" s="189">
        <v>83.1</v>
      </c>
      <c r="U27" s="173">
        <v>15</v>
      </c>
      <c r="V27" s="179">
        <v>40.7</v>
      </c>
      <c r="W27" s="173">
        <v>29</v>
      </c>
      <c r="X27" s="179">
        <v>5.3</v>
      </c>
      <c r="Y27" s="174">
        <v>31</v>
      </c>
      <c r="Z27" s="179">
        <v>20.1</v>
      </c>
      <c r="AA27" s="177" t="s">
        <v>89</v>
      </c>
    </row>
    <row r="28" spans="1:31" s="80" customFormat="1" ht="24" customHeight="1">
      <c r="A28" s="78" t="s">
        <v>29</v>
      </c>
      <c r="B28" s="142">
        <v>25</v>
      </c>
      <c r="C28" s="34">
        <v>173.8</v>
      </c>
      <c r="D28" s="151">
        <f t="shared" si="0"/>
        <v>44</v>
      </c>
      <c r="E28" s="182">
        <v>3.7</v>
      </c>
      <c r="F28" s="145">
        <v>21</v>
      </c>
      <c r="G28" s="34">
        <v>1.7</v>
      </c>
      <c r="H28" s="158">
        <v>44</v>
      </c>
      <c r="I28" s="182">
        <v>8.7</v>
      </c>
      <c r="J28" s="158">
        <v>37</v>
      </c>
      <c r="K28" s="182">
        <v>91.8</v>
      </c>
      <c r="L28" s="145">
        <v>28</v>
      </c>
      <c r="M28" s="34">
        <v>13.9</v>
      </c>
      <c r="N28" s="92"/>
      <c r="O28" s="145">
        <v>41</v>
      </c>
      <c r="P28" s="34">
        <v>10.5</v>
      </c>
      <c r="Q28" s="158">
        <v>29</v>
      </c>
      <c r="R28" s="182">
        <v>20.6</v>
      </c>
      <c r="S28" s="158">
        <v>12</v>
      </c>
      <c r="T28" s="182">
        <v>78.9</v>
      </c>
      <c r="U28" s="145">
        <v>24</v>
      </c>
      <c r="V28" s="34">
        <v>37.9</v>
      </c>
      <c r="W28" s="145">
        <v>14</v>
      </c>
      <c r="X28" s="34">
        <v>6.8</v>
      </c>
      <c r="Y28" s="158">
        <v>39</v>
      </c>
      <c r="Z28" s="34">
        <v>19.1</v>
      </c>
      <c r="AA28" s="79" t="s">
        <v>90</v>
      </c>
      <c r="AE28" s="63"/>
    </row>
    <row r="29" spans="1:27" ht="12" customHeight="1">
      <c r="A29" s="81" t="s">
        <v>30</v>
      </c>
      <c r="B29" s="142">
        <v>38</v>
      </c>
      <c r="C29" s="35">
        <v>151.2</v>
      </c>
      <c r="D29" s="151">
        <f t="shared" si="0"/>
        <v>18</v>
      </c>
      <c r="E29" s="183">
        <v>6.4</v>
      </c>
      <c r="F29" s="145">
        <v>17</v>
      </c>
      <c r="G29" s="35">
        <v>1.8</v>
      </c>
      <c r="H29" s="158">
        <v>16</v>
      </c>
      <c r="I29" s="183">
        <v>13.1</v>
      </c>
      <c r="J29" s="158">
        <v>39</v>
      </c>
      <c r="K29" s="183">
        <v>84.6</v>
      </c>
      <c r="L29" s="145">
        <v>34</v>
      </c>
      <c r="M29" s="35">
        <v>13.5</v>
      </c>
      <c r="N29" s="93"/>
      <c r="O29" s="145">
        <v>36</v>
      </c>
      <c r="P29" s="35">
        <v>11</v>
      </c>
      <c r="Q29" s="158">
        <v>25</v>
      </c>
      <c r="R29" s="183">
        <v>21.2</v>
      </c>
      <c r="S29" s="158">
        <v>8</v>
      </c>
      <c r="T29" s="183">
        <v>84.7</v>
      </c>
      <c r="U29" s="145">
        <v>31</v>
      </c>
      <c r="V29" s="35">
        <v>34.3</v>
      </c>
      <c r="W29" s="145">
        <v>21</v>
      </c>
      <c r="X29" s="35">
        <v>6.2</v>
      </c>
      <c r="Y29" s="158">
        <v>27</v>
      </c>
      <c r="Z29" s="35">
        <v>20.7</v>
      </c>
      <c r="AA29" s="82" t="s">
        <v>91</v>
      </c>
    </row>
    <row r="30" spans="1:27" ht="12" customHeight="1">
      <c r="A30" s="81" t="s">
        <v>31</v>
      </c>
      <c r="B30" s="142">
        <v>45</v>
      </c>
      <c r="C30" s="35">
        <v>114.9</v>
      </c>
      <c r="D30" s="151">
        <f t="shared" si="0"/>
        <v>45</v>
      </c>
      <c r="E30" s="183">
        <v>3.6</v>
      </c>
      <c r="F30" s="145">
        <v>15</v>
      </c>
      <c r="G30" s="35">
        <v>1.9</v>
      </c>
      <c r="H30" s="158">
        <v>45</v>
      </c>
      <c r="I30" s="183">
        <v>8.3</v>
      </c>
      <c r="J30" s="158">
        <v>45</v>
      </c>
      <c r="K30" s="183">
        <v>74.8</v>
      </c>
      <c r="L30" s="145">
        <v>45</v>
      </c>
      <c r="M30" s="35">
        <v>9.4</v>
      </c>
      <c r="N30" s="93"/>
      <c r="O30" s="145">
        <v>42</v>
      </c>
      <c r="P30" s="35">
        <v>10.5</v>
      </c>
      <c r="Q30" s="158">
        <v>41</v>
      </c>
      <c r="R30" s="183">
        <v>16.4</v>
      </c>
      <c r="S30" s="158">
        <v>39</v>
      </c>
      <c r="T30" s="183">
        <v>49.6</v>
      </c>
      <c r="U30" s="145">
        <v>39</v>
      </c>
      <c r="V30" s="35">
        <v>27.1</v>
      </c>
      <c r="W30" s="145">
        <v>41</v>
      </c>
      <c r="X30" s="35">
        <v>4.1</v>
      </c>
      <c r="Y30" s="158">
        <v>40</v>
      </c>
      <c r="Z30" s="35">
        <v>19.1</v>
      </c>
      <c r="AA30" s="82" t="s">
        <v>92</v>
      </c>
    </row>
    <row r="31" spans="1:27" ht="12" customHeight="1">
      <c r="A31" s="81" t="s">
        <v>32</v>
      </c>
      <c r="B31" s="142">
        <v>31</v>
      </c>
      <c r="C31" s="35">
        <v>162.9</v>
      </c>
      <c r="D31" s="151">
        <f t="shared" si="0"/>
        <v>18</v>
      </c>
      <c r="E31" s="183">
        <v>6.4</v>
      </c>
      <c r="F31" s="145">
        <v>29</v>
      </c>
      <c r="G31" s="35">
        <v>1.5</v>
      </c>
      <c r="H31" s="158">
        <v>18</v>
      </c>
      <c r="I31" s="183">
        <v>12.6</v>
      </c>
      <c r="J31" s="158">
        <v>31</v>
      </c>
      <c r="K31" s="183">
        <v>101.2</v>
      </c>
      <c r="L31" s="145">
        <v>21</v>
      </c>
      <c r="M31" s="35">
        <v>14.8</v>
      </c>
      <c r="N31" s="93"/>
      <c r="O31" s="145">
        <v>39</v>
      </c>
      <c r="P31" s="35">
        <v>10.8</v>
      </c>
      <c r="Q31" s="158">
        <v>18</v>
      </c>
      <c r="R31" s="183">
        <v>23.9</v>
      </c>
      <c r="S31" s="158">
        <v>6</v>
      </c>
      <c r="T31" s="183">
        <v>86.3</v>
      </c>
      <c r="U31" s="145">
        <v>23</v>
      </c>
      <c r="V31" s="35">
        <v>38.1</v>
      </c>
      <c r="W31" s="145">
        <v>18</v>
      </c>
      <c r="X31" s="35">
        <v>6.4</v>
      </c>
      <c r="Y31" s="158">
        <v>38</v>
      </c>
      <c r="Z31" s="35">
        <v>19.3</v>
      </c>
      <c r="AA31" s="82" t="s">
        <v>93</v>
      </c>
    </row>
    <row r="32" spans="1:27" ht="12" customHeight="1">
      <c r="A32" s="167" t="s">
        <v>33</v>
      </c>
      <c r="B32" s="168">
        <v>40</v>
      </c>
      <c r="C32" s="179">
        <v>145.5</v>
      </c>
      <c r="D32" s="171">
        <f t="shared" si="0"/>
        <v>40</v>
      </c>
      <c r="E32" s="189">
        <v>4.1</v>
      </c>
      <c r="F32" s="173">
        <v>37</v>
      </c>
      <c r="G32" s="179">
        <v>1.3</v>
      </c>
      <c r="H32" s="174">
        <v>46</v>
      </c>
      <c r="I32" s="189">
        <v>7.3</v>
      </c>
      <c r="J32" s="174">
        <v>41</v>
      </c>
      <c r="K32" s="189">
        <v>81.4</v>
      </c>
      <c r="L32" s="173">
        <v>41</v>
      </c>
      <c r="M32" s="179">
        <v>12.3</v>
      </c>
      <c r="N32" s="93"/>
      <c r="O32" s="173">
        <v>47</v>
      </c>
      <c r="P32" s="179">
        <v>8.5</v>
      </c>
      <c r="Q32" s="174">
        <v>43</v>
      </c>
      <c r="R32" s="189">
        <v>15.3</v>
      </c>
      <c r="S32" s="174">
        <v>41</v>
      </c>
      <c r="T32" s="189">
        <v>45.8</v>
      </c>
      <c r="U32" s="173">
        <v>35</v>
      </c>
      <c r="V32" s="179">
        <v>32</v>
      </c>
      <c r="W32" s="173">
        <v>32</v>
      </c>
      <c r="X32" s="179">
        <v>5.2</v>
      </c>
      <c r="Y32" s="174">
        <v>23</v>
      </c>
      <c r="Z32" s="179">
        <v>21</v>
      </c>
      <c r="AA32" s="177" t="s">
        <v>94</v>
      </c>
    </row>
    <row r="33" spans="1:31" s="80" customFormat="1" ht="24" customHeight="1">
      <c r="A33" s="78" t="s">
        <v>34</v>
      </c>
      <c r="B33" s="142">
        <v>33</v>
      </c>
      <c r="C33" s="34">
        <v>160.3</v>
      </c>
      <c r="D33" s="151">
        <f t="shared" si="0"/>
        <v>42</v>
      </c>
      <c r="E33" s="182">
        <v>3.8</v>
      </c>
      <c r="F33" s="145">
        <v>27</v>
      </c>
      <c r="G33" s="34">
        <v>1.5</v>
      </c>
      <c r="H33" s="158">
        <v>43</v>
      </c>
      <c r="I33" s="182">
        <v>9.5</v>
      </c>
      <c r="J33" s="158">
        <v>35</v>
      </c>
      <c r="K33" s="182">
        <v>93.9</v>
      </c>
      <c r="L33" s="145">
        <v>23</v>
      </c>
      <c r="M33" s="34">
        <v>14.6</v>
      </c>
      <c r="N33" s="92"/>
      <c r="O33" s="145">
        <v>43</v>
      </c>
      <c r="P33" s="34">
        <v>10.3</v>
      </c>
      <c r="Q33" s="158">
        <v>27</v>
      </c>
      <c r="R33" s="182">
        <v>21</v>
      </c>
      <c r="S33" s="158">
        <v>35</v>
      </c>
      <c r="T33" s="182">
        <v>50.6</v>
      </c>
      <c r="U33" s="145">
        <v>44</v>
      </c>
      <c r="V33" s="34">
        <v>22.6</v>
      </c>
      <c r="W33" s="145">
        <v>44</v>
      </c>
      <c r="X33" s="34">
        <v>3.9</v>
      </c>
      <c r="Y33" s="158">
        <v>37</v>
      </c>
      <c r="Z33" s="34">
        <v>19.3</v>
      </c>
      <c r="AA33" s="79" t="s">
        <v>95</v>
      </c>
      <c r="AE33" s="63"/>
    </row>
    <row r="34" spans="1:27" ht="12" customHeight="1">
      <c r="A34" s="81" t="s">
        <v>35</v>
      </c>
      <c r="B34" s="142">
        <v>39</v>
      </c>
      <c r="C34" s="35">
        <v>150.2</v>
      </c>
      <c r="D34" s="151">
        <f t="shared" si="0"/>
        <v>1</v>
      </c>
      <c r="E34" s="183">
        <v>9.2</v>
      </c>
      <c r="F34" s="145">
        <v>1</v>
      </c>
      <c r="G34" s="35">
        <v>2.9</v>
      </c>
      <c r="H34" s="158">
        <v>32</v>
      </c>
      <c r="I34" s="183">
        <v>11.1</v>
      </c>
      <c r="J34" s="158">
        <v>32</v>
      </c>
      <c r="K34" s="183">
        <v>100.5</v>
      </c>
      <c r="L34" s="145">
        <v>38</v>
      </c>
      <c r="M34" s="35">
        <v>12.9</v>
      </c>
      <c r="N34" s="93"/>
      <c r="O34" s="145">
        <v>6</v>
      </c>
      <c r="P34" s="35">
        <v>15.7</v>
      </c>
      <c r="Q34" s="158">
        <v>28</v>
      </c>
      <c r="R34" s="183">
        <v>21</v>
      </c>
      <c r="S34" s="158">
        <v>47</v>
      </c>
      <c r="T34" s="183">
        <v>32.2</v>
      </c>
      <c r="U34" s="145">
        <v>41</v>
      </c>
      <c r="V34" s="35">
        <v>26.3</v>
      </c>
      <c r="W34" s="145">
        <v>45</v>
      </c>
      <c r="X34" s="35">
        <v>3.4</v>
      </c>
      <c r="Y34" s="158">
        <v>24</v>
      </c>
      <c r="Z34" s="35">
        <v>20.8</v>
      </c>
      <c r="AA34" s="82" t="s">
        <v>96</v>
      </c>
    </row>
    <row r="35" spans="1:27" ht="12" customHeight="1">
      <c r="A35" s="81" t="s">
        <v>36</v>
      </c>
      <c r="B35" s="142">
        <v>37</v>
      </c>
      <c r="C35" s="35">
        <v>152.2</v>
      </c>
      <c r="D35" s="151">
        <f t="shared" si="0"/>
        <v>27</v>
      </c>
      <c r="E35" s="183">
        <v>5.7</v>
      </c>
      <c r="F35" s="145">
        <v>22</v>
      </c>
      <c r="G35" s="35">
        <v>1.6</v>
      </c>
      <c r="H35" s="158">
        <v>33</v>
      </c>
      <c r="I35" s="183">
        <v>11</v>
      </c>
      <c r="J35" s="158">
        <v>36</v>
      </c>
      <c r="K35" s="183">
        <v>92.4</v>
      </c>
      <c r="L35" s="145">
        <v>24</v>
      </c>
      <c r="M35" s="35">
        <v>14.4</v>
      </c>
      <c r="N35" s="93"/>
      <c r="O35" s="145">
        <v>16</v>
      </c>
      <c r="P35" s="35">
        <v>13.4</v>
      </c>
      <c r="Q35" s="158">
        <v>31</v>
      </c>
      <c r="R35" s="183">
        <v>20.3</v>
      </c>
      <c r="S35" s="158">
        <v>36</v>
      </c>
      <c r="T35" s="183">
        <v>50.5</v>
      </c>
      <c r="U35" s="145">
        <v>34</v>
      </c>
      <c r="V35" s="35">
        <v>33</v>
      </c>
      <c r="W35" s="145">
        <v>37</v>
      </c>
      <c r="X35" s="35">
        <v>4.6</v>
      </c>
      <c r="Y35" s="158">
        <v>28</v>
      </c>
      <c r="Z35" s="35">
        <v>20.5</v>
      </c>
      <c r="AA35" s="82" t="s">
        <v>97</v>
      </c>
    </row>
    <row r="36" spans="1:27" ht="12" customHeight="1">
      <c r="A36" s="81" t="s">
        <v>37</v>
      </c>
      <c r="B36" s="142">
        <v>16</v>
      </c>
      <c r="C36" s="35">
        <v>186.1</v>
      </c>
      <c r="D36" s="151">
        <f t="shared" si="0"/>
        <v>13</v>
      </c>
      <c r="E36" s="183">
        <v>6.7</v>
      </c>
      <c r="F36" s="145">
        <v>35</v>
      </c>
      <c r="G36" s="35">
        <v>1.3</v>
      </c>
      <c r="H36" s="158">
        <v>41</v>
      </c>
      <c r="I36" s="183">
        <v>9.8</v>
      </c>
      <c r="J36" s="158">
        <v>28</v>
      </c>
      <c r="K36" s="183">
        <v>101.6</v>
      </c>
      <c r="L36" s="145">
        <v>25</v>
      </c>
      <c r="M36" s="35">
        <v>14.2</v>
      </c>
      <c r="N36" s="93"/>
      <c r="O36" s="145">
        <v>44</v>
      </c>
      <c r="P36" s="35">
        <v>10.1</v>
      </c>
      <c r="Q36" s="158">
        <v>39</v>
      </c>
      <c r="R36" s="183">
        <v>18.4</v>
      </c>
      <c r="S36" s="158">
        <v>37</v>
      </c>
      <c r="T36" s="183">
        <v>50.1</v>
      </c>
      <c r="U36" s="145">
        <v>43</v>
      </c>
      <c r="V36" s="35">
        <v>23.6</v>
      </c>
      <c r="W36" s="145">
        <v>39</v>
      </c>
      <c r="X36" s="35">
        <v>4.1</v>
      </c>
      <c r="Y36" s="158">
        <v>42</v>
      </c>
      <c r="Z36" s="35">
        <v>18.3</v>
      </c>
      <c r="AA36" s="82" t="s">
        <v>98</v>
      </c>
    </row>
    <row r="37" spans="1:27" ht="12" customHeight="1">
      <c r="A37" s="167" t="s">
        <v>38</v>
      </c>
      <c r="B37" s="168">
        <v>3</v>
      </c>
      <c r="C37" s="179">
        <v>236.3</v>
      </c>
      <c r="D37" s="171">
        <f t="shared" si="0"/>
        <v>29</v>
      </c>
      <c r="E37" s="189">
        <v>5.6</v>
      </c>
      <c r="F37" s="173">
        <v>3</v>
      </c>
      <c r="G37" s="179">
        <v>2.4</v>
      </c>
      <c r="H37" s="174">
        <v>26</v>
      </c>
      <c r="I37" s="189">
        <v>11.7</v>
      </c>
      <c r="J37" s="174">
        <v>7</v>
      </c>
      <c r="K37" s="189">
        <v>139.1</v>
      </c>
      <c r="L37" s="173">
        <v>2</v>
      </c>
      <c r="M37" s="179">
        <v>21.5</v>
      </c>
      <c r="N37" s="93"/>
      <c r="O37" s="173">
        <v>5</v>
      </c>
      <c r="P37" s="179">
        <v>16</v>
      </c>
      <c r="Q37" s="174">
        <v>5</v>
      </c>
      <c r="R37" s="189">
        <v>29.4</v>
      </c>
      <c r="S37" s="174">
        <v>9</v>
      </c>
      <c r="T37" s="189">
        <v>83.9</v>
      </c>
      <c r="U37" s="173">
        <v>20</v>
      </c>
      <c r="V37" s="179">
        <v>39.1</v>
      </c>
      <c r="W37" s="173">
        <v>16</v>
      </c>
      <c r="X37" s="179">
        <v>6.8</v>
      </c>
      <c r="Y37" s="174">
        <v>18</v>
      </c>
      <c r="Z37" s="179">
        <v>21.3</v>
      </c>
      <c r="AA37" s="177" t="s">
        <v>99</v>
      </c>
    </row>
    <row r="38" spans="1:31" s="80" customFormat="1" ht="24" customHeight="1">
      <c r="A38" s="78" t="s">
        <v>39</v>
      </c>
      <c r="B38" s="142">
        <v>15</v>
      </c>
      <c r="C38" s="34">
        <v>190.9</v>
      </c>
      <c r="D38" s="151">
        <f t="shared" si="0"/>
        <v>38</v>
      </c>
      <c r="E38" s="182">
        <v>4.5</v>
      </c>
      <c r="F38" s="145">
        <v>46</v>
      </c>
      <c r="G38" s="34">
        <v>0.9</v>
      </c>
      <c r="H38" s="158">
        <v>8</v>
      </c>
      <c r="I38" s="182">
        <v>14.6</v>
      </c>
      <c r="J38" s="158">
        <v>22</v>
      </c>
      <c r="K38" s="182">
        <v>109.2</v>
      </c>
      <c r="L38" s="145">
        <v>17</v>
      </c>
      <c r="M38" s="34">
        <v>15.3</v>
      </c>
      <c r="N38" s="92"/>
      <c r="O38" s="145">
        <v>34</v>
      </c>
      <c r="P38" s="34">
        <v>11.3</v>
      </c>
      <c r="Q38" s="158">
        <v>11</v>
      </c>
      <c r="R38" s="182">
        <v>26.1</v>
      </c>
      <c r="S38" s="158">
        <v>2</v>
      </c>
      <c r="T38" s="182">
        <v>103.3</v>
      </c>
      <c r="U38" s="145">
        <v>21</v>
      </c>
      <c r="V38" s="34">
        <v>38.7</v>
      </c>
      <c r="W38" s="145">
        <v>11</v>
      </c>
      <c r="X38" s="34">
        <v>7.3</v>
      </c>
      <c r="Y38" s="158">
        <v>22</v>
      </c>
      <c r="Z38" s="34">
        <v>21.1</v>
      </c>
      <c r="AA38" s="79" t="s">
        <v>100</v>
      </c>
      <c r="AE38" s="63"/>
    </row>
    <row r="39" spans="1:27" ht="12" customHeight="1">
      <c r="A39" s="81" t="s">
        <v>40</v>
      </c>
      <c r="B39" s="142">
        <v>12</v>
      </c>
      <c r="C39" s="35">
        <v>196.6</v>
      </c>
      <c r="D39" s="151">
        <f t="shared" si="0"/>
        <v>6</v>
      </c>
      <c r="E39" s="183">
        <v>8</v>
      </c>
      <c r="F39" s="145">
        <v>14</v>
      </c>
      <c r="G39" s="35">
        <v>1.9</v>
      </c>
      <c r="H39" s="158">
        <v>23</v>
      </c>
      <c r="I39" s="183">
        <v>12.1</v>
      </c>
      <c r="J39" s="158">
        <v>10</v>
      </c>
      <c r="K39" s="183">
        <v>133.3</v>
      </c>
      <c r="L39" s="145">
        <v>7</v>
      </c>
      <c r="M39" s="35">
        <v>17.9</v>
      </c>
      <c r="N39" s="93"/>
      <c r="O39" s="145">
        <v>17</v>
      </c>
      <c r="P39" s="35">
        <v>13.3</v>
      </c>
      <c r="Q39" s="158">
        <v>13</v>
      </c>
      <c r="R39" s="183">
        <v>26</v>
      </c>
      <c r="S39" s="158">
        <v>1</v>
      </c>
      <c r="T39" s="183">
        <v>105</v>
      </c>
      <c r="U39" s="145">
        <v>7</v>
      </c>
      <c r="V39" s="35">
        <v>44.8</v>
      </c>
      <c r="W39" s="145">
        <v>8</v>
      </c>
      <c r="X39" s="35">
        <v>7.9</v>
      </c>
      <c r="Y39" s="158">
        <v>4</v>
      </c>
      <c r="Z39" s="35">
        <v>25.4</v>
      </c>
      <c r="AA39" s="82" t="s">
        <v>101</v>
      </c>
    </row>
    <row r="40" spans="1:27" ht="12" customHeight="1">
      <c r="A40" s="81" t="s">
        <v>41</v>
      </c>
      <c r="B40" s="142">
        <v>28</v>
      </c>
      <c r="C40" s="35">
        <v>170.3</v>
      </c>
      <c r="D40" s="151">
        <f t="shared" si="0"/>
        <v>42</v>
      </c>
      <c r="E40" s="183">
        <v>3.8</v>
      </c>
      <c r="F40" s="145">
        <v>44</v>
      </c>
      <c r="G40" s="35">
        <v>1</v>
      </c>
      <c r="H40" s="158">
        <v>25</v>
      </c>
      <c r="I40" s="183">
        <v>11.8</v>
      </c>
      <c r="J40" s="158">
        <v>15</v>
      </c>
      <c r="K40" s="183">
        <v>124.5</v>
      </c>
      <c r="L40" s="145">
        <v>14</v>
      </c>
      <c r="M40" s="35">
        <v>16</v>
      </c>
      <c r="N40" s="93"/>
      <c r="O40" s="145">
        <v>24</v>
      </c>
      <c r="P40" s="35">
        <v>12.8</v>
      </c>
      <c r="Q40" s="158">
        <v>23</v>
      </c>
      <c r="R40" s="183">
        <v>22.5</v>
      </c>
      <c r="S40" s="158">
        <v>20</v>
      </c>
      <c r="T40" s="183">
        <v>66.7</v>
      </c>
      <c r="U40" s="145">
        <v>18</v>
      </c>
      <c r="V40" s="35">
        <v>39.7</v>
      </c>
      <c r="W40" s="145">
        <v>6</v>
      </c>
      <c r="X40" s="35">
        <v>8</v>
      </c>
      <c r="Y40" s="158">
        <v>46</v>
      </c>
      <c r="Z40" s="35">
        <v>17.8</v>
      </c>
      <c r="AA40" s="82" t="s">
        <v>102</v>
      </c>
    </row>
    <row r="41" spans="1:27" ht="12" customHeight="1">
      <c r="A41" s="190" t="s">
        <v>42</v>
      </c>
      <c r="B41" s="142">
        <v>24</v>
      </c>
      <c r="C41" s="35">
        <v>173.9</v>
      </c>
      <c r="D41" s="151">
        <f t="shared" si="0"/>
        <v>22</v>
      </c>
      <c r="E41" s="183">
        <v>6.1</v>
      </c>
      <c r="F41" s="145">
        <v>18</v>
      </c>
      <c r="G41" s="35">
        <v>1.7</v>
      </c>
      <c r="H41" s="158">
        <v>36</v>
      </c>
      <c r="I41" s="183">
        <v>10.4</v>
      </c>
      <c r="J41" s="158">
        <v>30</v>
      </c>
      <c r="K41" s="183">
        <v>101.5</v>
      </c>
      <c r="L41" s="145">
        <v>22</v>
      </c>
      <c r="M41" s="35">
        <v>14.6</v>
      </c>
      <c r="N41" s="93"/>
      <c r="O41" s="145">
        <v>21</v>
      </c>
      <c r="P41" s="35">
        <v>13.1</v>
      </c>
      <c r="Q41" s="158">
        <v>21</v>
      </c>
      <c r="R41" s="183">
        <v>22.8</v>
      </c>
      <c r="S41" s="158">
        <v>29</v>
      </c>
      <c r="T41" s="183">
        <v>60.2</v>
      </c>
      <c r="U41" s="145">
        <v>26</v>
      </c>
      <c r="V41" s="35">
        <v>37.1</v>
      </c>
      <c r="W41" s="145">
        <v>25</v>
      </c>
      <c r="X41" s="35">
        <v>5.8</v>
      </c>
      <c r="Y41" s="158">
        <v>35</v>
      </c>
      <c r="Z41" s="35">
        <v>19.8</v>
      </c>
      <c r="AA41" s="82" t="s">
        <v>103</v>
      </c>
    </row>
    <row r="42" spans="1:27" ht="12" customHeight="1">
      <c r="A42" s="167" t="s">
        <v>43</v>
      </c>
      <c r="B42" s="168">
        <v>5</v>
      </c>
      <c r="C42" s="179">
        <v>216.1</v>
      </c>
      <c r="D42" s="171">
        <f t="shared" si="0"/>
        <v>14</v>
      </c>
      <c r="E42" s="189">
        <v>6.5</v>
      </c>
      <c r="F42" s="173">
        <v>8</v>
      </c>
      <c r="G42" s="179">
        <v>2.2</v>
      </c>
      <c r="H42" s="174">
        <v>27</v>
      </c>
      <c r="I42" s="189">
        <v>11.6</v>
      </c>
      <c r="J42" s="174">
        <v>2</v>
      </c>
      <c r="K42" s="189">
        <v>158.9</v>
      </c>
      <c r="L42" s="173">
        <v>10</v>
      </c>
      <c r="M42" s="179">
        <v>16.5</v>
      </c>
      <c r="N42" s="93"/>
      <c r="O42" s="173">
        <v>9</v>
      </c>
      <c r="P42" s="179">
        <v>14.3</v>
      </c>
      <c r="Q42" s="174">
        <v>9</v>
      </c>
      <c r="R42" s="189">
        <v>27</v>
      </c>
      <c r="S42" s="174">
        <v>13</v>
      </c>
      <c r="T42" s="189">
        <v>76.2</v>
      </c>
      <c r="U42" s="173">
        <v>30</v>
      </c>
      <c r="V42" s="179">
        <v>34.7</v>
      </c>
      <c r="W42" s="173">
        <v>24</v>
      </c>
      <c r="X42" s="179">
        <v>6</v>
      </c>
      <c r="Y42" s="174">
        <v>33</v>
      </c>
      <c r="Z42" s="179">
        <v>20</v>
      </c>
      <c r="AA42" s="177" t="s">
        <v>77</v>
      </c>
    </row>
    <row r="43" spans="1:31" s="80" customFormat="1" ht="24" customHeight="1">
      <c r="A43" s="78" t="s">
        <v>44</v>
      </c>
      <c r="B43" s="142">
        <v>13</v>
      </c>
      <c r="C43" s="34">
        <v>196.2</v>
      </c>
      <c r="D43" s="151">
        <f t="shared" si="0"/>
        <v>4</v>
      </c>
      <c r="E43" s="182">
        <v>8.4</v>
      </c>
      <c r="F43" s="145">
        <v>19</v>
      </c>
      <c r="G43" s="34">
        <v>1.7</v>
      </c>
      <c r="H43" s="158">
        <v>1</v>
      </c>
      <c r="I43" s="182">
        <v>17.6</v>
      </c>
      <c r="J43" s="158">
        <v>3</v>
      </c>
      <c r="K43" s="182">
        <v>143.9</v>
      </c>
      <c r="L43" s="145">
        <v>1</v>
      </c>
      <c r="M43" s="34">
        <v>23.9</v>
      </c>
      <c r="N43" s="92"/>
      <c r="O43" s="145">
        <v>2</v>
      </c>
      <c r="P43" s="34">
        <v>17.9</v>
      </c>
      <c r="Q43" s="158">
        <v>3</v>
      </c>
      <c r="R43" s="182">
        <v>30.8</v>
      </c>
      <c r="S43" s="158">
        <v>14</v>
      </c>
      <c r="T43" s="182">
        <v>76</v>
      </c>
      <c r="U43" s="145">
        <v>8</v>
      </c>
      <c r="V43" s="34">
        <v>44.6</v>
      </c>
      <c r="W43" s="145">
        <v>3</v>
      </c>
      <c r="X43" s="34">
        <v>8.4</v>
      </c>
      <c r="Y43" s="158">
        <v>13</v>
      </c>
      <c r="Z43" s="34">
        <v>22.1</v>
      </c>
      <c r="AA43" s="79" t="s">
        <v>104</v>
      </c>
      <c r="AE43" s="63"/>
    </row>
    <row r="44" spans="1:27" ht="12" customHeight="1">
      <c r="A44" s="81" t="s">
        <v>45</v>
      </c>
      <c r="B44" s="142">
        <v>9</v>
      </c>
      <c r="C44" s="35">
        <v>198.9</v>
      </c>
      <c r="D44" s="151">
        <f t="shared" si="0"/>
        <v>20</v>
      </c>
      <c r="E44" s="183">
        <v>6.3</v>
      </c>
      <c r="F44" s="145">
        <v>32</v>
      </c>
      <c r="G44" s="35">
        <v>1.3</v>
      </c>
      <c r="H44" s="158">
        <v>2</v>
      </c>
      <c r="I44" s="183">
        <v>17.4</v>
      </c>
      <c r="J44" s="158">
        <v>42</v>
      </c>
      <c r="K44" s="183">
        <v>79</v>
      </c>
      <c r="L44" s="145">
        <v>39</v>
      </c>
      <c r="M44" s="35">
        <v>12.8</v>
      </c>
      <c r="N44" s="93"/>
      <c r="O44" s="145">
        <v>20</v>
      </c>
      <c r="P44" s="35">
        <v>13.1</v>
      </c>
      <c r="Q44" s="158">
        <v>14</v>
      </c>
      <c r="R44" s="183">
        <v>25.8</v>
      </c>
      <c r="S44" s="158">
        <v>15</v>
      </c>
      <c r="T44" s="183">
        <v>74.2</v>
      </c>
      <c r="U44" s="145">
        <v>14</v>
      </c>
      <c r="V44" s="35">
        <v>42.1</v>
      </c>
      <c r="W44" s="145">
        <v>2</v>
      </c>
      <c r="X44" s="35">
        <v>8.7</v>
      </c>
      <c r="Y44" s="158">
        <v>41</v>
      </c>
      <c r="Z44" s="35">
        <v>18.8</v>
      </c>
      <c r="AA44" s="82" t="s">
        <v>105</v>
      </c>
    </row>
    <row r="45" spans="1:27" ht="12" customHeight="1">
      <c r="A45" s="81" t="s">
        <v>174</v>
      </c>
      <c r="B45" s="142">
        <v>2</v>
      </c>
      <c r="C45" s="35">
        <v>238.6</v>
      </c>
      <c r="D45" s="151">
        <f t="shared" si="0"/>
        <v>30</v>
      </c>
      <c r="E45" s="183">
        <v>5.5</v>
      </c>
      <c r="F45" s="145">
        <v>42</v>
      </c>
      <c r="G45" s="35">
        <v>1.1</v>
      </c>
      <c r="H45" s="158">
        <v>24</v>
      </c>
      <c r="I45" s="183">
        <v>11.9</v>
      </c>
      <c r="J45" s="158">
        <v>17</v>
      </c>
      <c r="K45" s="183">
        <v>120.5</v>
      </c>
      <c r="L45" s="145">
        <v>19</v>
      </c>
      <c r="M45" s="35">
        <v>15.1</v>
      </c>
      <c r="N45" s="93"/>
      <c r="O45" s="145">
        <v>11</v>
      </c>
      <c r="P45" s="35">
        <v>14.1</v>
      </c>
      <c r="Q45" s="158">
        <v>7</v>
      </c>
      <c r="R45" s="183">
        <v>28.7</v>
      </c>
      <c r="S45" s="158">
        <v>11</v>
      </c>
      <c r="T45" s="183">
        <v>82.5</v>
      </c>
      <c r="U45" s="145">
        <v>5</v>
      </c>
      <c r="V45" s="35">
        <v>46.6</v>
      </c>
      <c r="W45" s="145">
        <v>5</v>
      </c>
      <c r="X45" s="35">
        <v>8.1</v>
      </c>
      <c r="Y45" s="158">
        <v>12</v>
      </c>
      <c r="Z45" s="35">
        <v>22.6</v>
      </c>
      <c r="AA45" s="82" t="s">
        <v>92</v>
      </c>
    </row>
    <row r="46" spans="1:27" ht="12" customHeight="1">
      <c r="A46" s="81" t="s">
        <v>46</v>
      </c>
      <c r="B46" s="142">
        <v>1</v>
      </c>
      <c r="C46" s="35">
        <v>245.3</v>
      </c>
      <c r="D46" s="151">
        <f t="shared" si="0"/>
        <v>39</v>
      </c>
      <c r="E46" s="183">
        <v>4.3</v>
      </c>
      <c r="F46" s="145">
        <v>6</v>
      </c>
      <c r="G46" s="35">
        <v>2.3</v>
      </c>
      <c r="H46" s="158">
        <v>7</v>
      </c>
      <c r="I46" s="183">
        <v>15</v>
      </c>
      <c r="J46" s="158">
        <v>1</v>
      </c>
      <c r="K46" s="183">
        <v>160.8</v>
      </c>
      <c r="L46" s="145">
        <v>27</v>
      </c>
      <c r="M46" s="35">
        <v>14</v>
      </c>
      <c r="N46" s="93"/>
      <c r="O46" s="145">
        <v>4</v>
      </c>
      <c r="P46" s="35">
        <v>16</v>
      </c>
      <c r="Q46" s="158">
        <v>2</v>
      </c>
      <c r="R46" s="183">
        <v>33.3</v>
      </c>
      <c r="S46" s="158">
        <v>31</v>
      </c>
      <c r="T46" s="183">
        <v>57.7</v>
      </c>
      <c r="U46" s="145">
        <v>1</v>
      </c>
      <c r="V46" s="35">
        <v>56.1</v>
      </c>
      <c r="W46" s="145">
        <v>4</v>
      </c>
      <c r="X46" s="35">
        <v>8.2</v>
      </c>
      <c r="Y46" s="158">
        <v>17</v>
      </c>
      <c r="Z46" s="35">
        <v>21.6</v>
      </c>
      <c r="AA46" s="82" t="s">
        <v>106</v>
      </c>
    </row>
    <row r="47" spans="1:27" ht="12" customHeight="1">
      <c r="A47" s="167" t="s">
        <v>47</v>
      </c>
      <c r="B47" s="168">
        <v>46</v>
      </c>
      <c r="C47" s="179">
        <v>113.5</v>
      </c>
      <c r="D47" s="171">
        <f t="shared" si="0"/>
        <v>2</v>
      </c>
      <c r="E47" s="189">
        <v>8.9</v>
      </c>
      <c r="F47" s="173">
        <v>33</v>
      </c>
      <c r="G47" s="179">
        <v>1.3</v>
      </c>
      <c r="H47" s="174">
        <v>30</v>
      </c>
      <c r="I47" s="189">
        <v>11.2</v>
      </c>
      <c r="J47" s="174">
        <v>27</v>
      </c>
      <c r="K47" s="189">
        <v>103.2</v>
      </c>
      <c r="L47" s="173">
        <v>29</v>
      </c>
      <c r="M47" s="179">
        <v>13.7</v>
      </c>
      <c r="N47" s="93"/>
      <c r="O47" s="173">
        <v>31</v>
      </c>
      <c r="P47" s="179">
        <v>12.1</v>
      </c>
      <c r="Q47" s="174">
        <v>37</v>
      </c>
      <c r="R47" s="189">
        <v>19.2</v>
      </c>
      <c r="S47" s="174">
        <v>44</v>
      </c>
      <c r="T47" s="189">
        <v>36.3</v>
      </c>
      <c r="U47" s="173">
        <v>33</v>
      </c>
      <c r="V47" s="179">
        <v>33.3</v>
      </c>
      <c r="W47" s="173">
        <v>43</v>
      </c>
      <c r="X47" s="179">
        <v>4</v>
      </c>
      <c r="Y47" s="174">
        <v>21</v>
      </c>
      <c r="Z47" s="179">
        <v>21.1</v>
      </c>
      <c r="AA47" s="177" t="s">
        <v>78</v>
      </c>
    </row>
    <row r="48" spans="1:31" s="80" customFormat="1" ht="24" customHeight="1">
      <c r="A48" s="78" t="s">
        <v>48</v>
      </c>
      <c r="B48" s="142">
        <v>32</v>
      </c>
      <c r="C48" s="34">
        <v>161.7</v>
      </c>
      <c r="D48" s="151">
        <f t="shared" si="0"/>
        <v>3</v>
      </c>
      <c r="E48" s="182">
        <v>8.6</v>
      </c>
      <c r="F48" s="145">
        <v>2</v>
      </c>
      <c r="G48" s="34">
        <v>2.8</v>
      </c>
      <c r="H48" s="158">
        <v>20</v>
      </c>
      <c r="I48" s="182">
        <v>12.3</v>
      </c>
      <c r="J48" s="158">
        <v>8</v>
      </c>
      <c r="K48" s="182">
        <v>137.6</v>
      </c>
      <c r="L48" s="145">
        <v>8</v>
      </c>
      <c r="M48" s="34">
        <v>17.7</v>
      </c>
      <c r="N48" s="92"/>
      <c r="O48" s="145">
        <v>25</v>
      </c>
      <c r="P48" s="34">
        <v>12.7</v>
      </c>
      <c r="Q48" s="158">
        <v>22</v>
      </c>
      <c r="R48" s="182">
        <v>22.5</v>
      </c>
      <c r="S48" s="158">
        <v>33</v>
      </c>
      <c r="T48" s="182">
        <v>51.7</v>
      </c>
      <c r="U48" s="145">
        <v>22</v>
      </c>
      <c r="V48" s="34">
        <v>38.6</v>
      </c>
      <c r="W48" s="145">
        <v>12</v>
      </c>
      <c r="X48" s="34">
        <v>7.2</v>
      </c>
      <c r="Y48" s="158">
        <v>43</v>
      </c>
      <c r="Z48" s="34">
        <v>18.1</v>
      </c>
      <c r="AA48" s="79" t="s">
        <v>107</v>
      </c>
      <c r="AE48" s="63"/>
    </row>
    <row r="49" spans="1:27" ht="12" customHeight="1">
      <c r="A49" s="81" t="s">
        <v>49</v>
      </c>
      <c r="B49" s="142">
        <v>14</v>
      </c>
      <c r="C49" s="35">
        <v>192.9</v>
      </c>
      <c r="D49" s="151">
        <f t="shared" si="0"/>
        <v>33</v>
      </c>
      <c r="E49" s="183">
        <v>5.2</v>
      </c>
      <c r="F49" s="145">
        <v>4</v>
      </c>
      <c r="G49" s="35">
        <v>2.3</v>
      </c>
      <c r="H49" s="158">
        <v>34</v>
      </c>
      <c r="I49" s="183">
        <v>10.8</v>
      </c>
      <c r="J49" s="158">
        <v>11</v>
      </c>
      <c r="K49" s="183">
        <v>128.3</v>
      </c>
      <c r="L49" s="145">
        <v>13</v>
      </c>
      <c r="M49" s="35">
        <v>16.2</v>
      </c>
      <c r="N49" s="93"/>
      <c r="O49" s="145">
        <v>15</v>
      </c>
      <c r="P49" s="35">
        <v>13.4</v>
      </c>
      <c r="Q49" s="158">
        <v>19</v>
      </c>
      <c r="R49" s="183">
        <v>23.7</v>
      </c>
      <c r="S49" s="158">
        <v>28</v>
      </c>
      <c r="T49" s="183">
        <v>60.5</v>
      </c>
      <c r="U49" s="145">
        <v>13</v>
      </c>
      <c r="V49" s="35">
        <v>42.2</v>
      </c>
      <c r="W49" s="145">
        <v>33</v>
      </c>
      <c r="X49" s="35">
        <v>5.2</v>
      </c>
      <c r="Y49" s="158">
        <v>32</v>
      </c>
      <c r="Z49" s="35">
        <v>20.1</v>
      </c>
      <c r="AA49" s="82" t="s">
        <v>89</v>
      </c>
    </row>
    <row r="50" spans="1:27" ht="12" customHeight="1">
      <c r="A50" s="81" t="s">
        <v>50</v>
      </c>
      <c r="B50" s="142">
        <v>19</v>
      </c>
      <c r="C50" s="35">
        <v>182.8</v>
      </c>
      <c r="D50" s="151">
        <f t="shared" si="0"/>
        <v>30</v>
      </c>
      <c r="E50" s="183">
        <v>5.5</v>
      </c>
      <c r="F50" s="145">
        <v>10</v>
      </c>
      <c r="G50" s="35">
        <v>2</v>
      </c>
      <c r="H50" s="158">
        <v>38</v>
      </c>
      <c r="I50" s="183">
        <v>10.1</v>
      </c>
      <c r="J50" s="158">
        <v>19</v>
      </c>
      <c r="K50" s="183">
        <v>112.8</v>
      </c>
      <c r="L50" s="145">
        <v>12</v>
      </c>
      <c r="M50" s="35">
        <v>16.3</v>
      </c>
      <c r="N50" s="93"/>
      <c r="O50" s="145">
        <v>29</v>
      </c>
      <c r="P50" s="35">
        <v>12.2</v>
      </c>
      <c r="Q50" s="158">
        <v>15</v>
      </c>
      <c r="R50" s="183">
        <v>24.5</v>
      </c>
      <c r="S50" s="158">
        <v>22</v>
      </c>
      <c r="T50" s="183">
        <v>65.1</v>
      </c>
      <c r="U50" s="145">
        <v>32</v>
      </c>
      <c r="V50" s="35">
        <v>34.2</v>
      </c>
      <c r="W50" s="145">
        <v>23</v>
      </c>
      <c r="X50" s="35">
        <v>6.1</v>
      </c>
      <c r="Y50" s="158">
        <v>29</v>
      </c>
      <c r="Z50" s="35">
        <v>20.4</v>
      </c>
      <c r="AA50" s="82" t="s">
        <v>108</v>
      </c>
    </row>
    <row r="51" spans="1:27" ht="12" customHeight="1">
      <c r="A51" s="77" t="s">
        <v>51</v>
      </c>
      <c r="B51" s="143">
        <v>23</v>
      </c>
      <c r="C51" s="36">
        <v>174</v>
      </c>
      <c r="D51" s="154">
        <f t="shared" si="0"/>
        <v>5</v>
      </c>
      <c r="E51" s="184">
        <v>8.3</v>
      </c>
      <c r="F51" s="146">
        <v>7</v>
      </c>
      <c r="G51" s="36">
        <v>2.2</v>
      </c>
      <c r="H51" s="161">
        <v>31</v>
      </c>
      <c r="I51" s="184">
        <v>11.1</v>
      </c>
      <c r="J51" s="161">
        <v>14</v>
      </c>
      <c r="K51" s="184">
        <v>125.4</v>
      </c>
      <c r="L51" s="146">
        <v>5</v>
      </c>
      <c r="M51" s="36">
        <v>18.5</v>
      </c>
      <c r="N51" s="91"/>
      <c r="O51" s="146">
        <v>19</v>
      </c>
      <c r="P51" s="36">
        <v>13.2</v>
      </c>
      <c r="Q51" s="161">
        <v>24</v>
      </c>
      <c r="R51" s="184">
        <v>22.4</v>
      </c>
      <c r="S51" s="161">
        <v>26</v>
      </c>
      <c r="T51" s="184">
        <v>61.2</v>
      </c>
      <c r="U51" s="146">
        <v>10</v>
      </c>
      <c r="V51" s="36">
        <v>44.4</v>
      </c>
      <c r="W51" s="146">
        <v>13</v>
      </c>
      <c r="X51" s="36">
        <v>7.1</v>
      </c>
      <c r="Y51" s="161">
        <v>14</v>
      </c>
      <c r="Z51" s="36">
        <v>21.8</v>
      </c>
      <c r="AA51" s="83" t="s">
        <v>96</v>
      </c>
    </row>
    <row r="52" spans="1:27" ht="12" customHeight="1">
      <c r="A52" s="167" t="s">
        <v>52</v>
      </c>
      <c r="B52" s="168">
        <v>11</v>
      </c>
      <c r="C52" s="179">
        <v>197.6</v>
      </c>
      <c r="D52" s="171">
        <f t="shared" si="0"/>
        <v>27</v>
      </c>
      <c r="E52" s="189">
        <v>5.7</v>
      </c>
      <c r="F52" s="173">
        <v>38</v>
      </c>
      <c r="G52" s="179">
        <v>1.2</v>
      </c>
      <c r="H52" s="174">
        <v>28</v>
      </c>
      <c r="I52" s="189">
        <v>11.5</v>
      </c>
      <c r="J52" s="174">
        <v>18</v>
      </c>
      <c r="K52" s="189">
        <v>116.8</v>
      </c>
      <c r="L52" s="173">
        <v>11</v>
      </c>
      <c r="M52" s="179">
        <v>16.4</v>
      </c>
      <c r="N52" s="93"/>
      <c r="O52" s="173">
        <v>14</v>
      </c>
      <c r="P52" s="179">
        <v>13.5</v>
      </c>
      <c r="Q52" s="174">
        <v>10</v>
      </c>
      <c r="R52" s="189">
        <v>26.6</v>
      </c>
      <c r="S52" s="174">
        <v>38</v>
      </c>
      <c r="T52" s="189">
        <v>49.8</v>
      </c>
      <c r="U52" s="173">
        <v>19</v>
      </c>
      <c r="V52" s="179">
        <v>39.3</v>
      </c>
      <c r="W52" s="173">
        <v>22</v>
      </c>
      <c r="X52" s="179">
        <v>6.1</v>
      </c>
      <c r="Y52" s="174">
        <v>9</v>
      </c>
      <c r="Z52" s="179">
        <v>22.9</v>
      </c>
      <c r="AA52" s="177" t="s">
        <v>75</v>
      </c>
    </row>
    <row r="53" spans="1:31" s="80" customFormat="1" ht="24" customHeight="1">
      <c r="A53" s="78" t="s">
        <v>53</v>
      </c>
      <c r="B53" s="142">
        <v>17</v>
      </c>
      <c r="C53" s="34">
        <v>185.8</v>
      </c>
      <c r="D53" s="151">
        <f t="shared" si="0"/>
        <v>36</v>
      </c>
      <c r="E53" s="182">
        <v>4.8</v>
      </c>
      <c r="F53" s="145">
        <v>9</v>
      </c>
      <c r="G53" s="34">
        <v>2.1</v>
      </c>
      <c r="H53" s="158">
        <v>9</v>
      </c>
      <c r="I53" s="182">
        <v>14.6</v>
      </c>
      <c r="J53" s="158">
        <v>5</v>
      </c>
      <c r="K53" s="182">
        <v>140</v>
      </c>
      <c r="L53" s="145">
        <v>3</v>
      </c>
      <c r="M53" s="34">
        <v>20.5</v>
      </c>
      <c r="N53" s="92"/>
      <c r="O53" s="145">
        <v>10</v>
      </c>
      <c r="P53" s="34">
        <v>14.3</v>
      </c>
      <c r="Q53" s="158">
        <v>6</v>
      </c>
      <c r="R53" s="182">
        <v>29.1</v>
      </c>
      <c r="S53" s="158">
        <v>24</v>
      </c>
      <c r="T53" s="182">
        <v>63.3</v>
      </c>
      <c r="U53" s="145">
        <v>6</v>
      </c>
      <c r="V53" s="34">
        <v>45.8</v>
      </c>
      <c r="W53" s="145">
        <v>9</v>
      </c>
      <c r="X53" s="34">
        <v>7.8</v>
      </c>
      <c r="Y53" s="158">
        <v>16</v>
      </c>
      <c r="Z53" s="34">
        <v>21.6</v>
      </c>
      <c r="AA53" s="79" t="s">
        <v>109</v>
      </c>
      <c r="AE53" s="63"/>
    </row>
    <row r="54" spans="1:27" ht="12" customHeight="1">
      <c r="A54" s="84" t="s">
        <v>54</v>
      </c>
      <c r="B54" s="144">
        <v>47</v>
      </c>
      <c r="C54" s="85">
        <v>107.9</v>
      </c>
      <c r="D54" s="156">
        <f t="shared" si="0"/>
        <v>22</v>
      </c>
      <c r="E54" s="185">
        <v>6.1</v>
      </c>
      <c r="F54" s="147">
        <v>11</v>
      </c>
      <c r="G54" s="85">
        <v>1.9</v>
      </c>
      <c r="H54" s="162">
        <v>15</v>
      </c>
      <c r="I54" s="185">
        <v>13.1</v>
      </c>
      <c r="J54" s="162">
        <v>47</v>
      </c>
      <c r="K54" s="185">
        <v>70.9</v>
      </c>
      <c r="L54" s="147">
        <v>18</v>
      </c>
      <c r="M54" s="85">
        <v>15.3</v>
      </c>
      <c r="N54" s="93"/>
      <c r="O54" s="147">
        <v>1</v>
      </c>
      <c r="P54" s="85">
        <v>20.4</v>
      </c>
      <c r="Q54" s="162">
        <v>44</v>
      </c>
      <c r="R54" s="185">
        <v>14.9</v>
      </c>
      <c r="S54" s="162">
        <v>46</v>
      </c>
      <c r="T54" s="185">
        <v>34.3</v>
      </c>
      <c r="U54" s="147">
        <v>47</v>
      </c>
      <c r="V54" s="85">
        <v>20.8</v>
      </c>
      <c r="W54" s="147">
        <v>36</v>
      </c>
      <c r="X54" s="85">
        <v>4.7</v>
      </c>
      <c r="Y54" s="162">
        <v>26</v>
      </c>
      <c r="Z54" s="85">
        <v>20.8</v>
      </c>
      <c r="AA54" s="86" t="s">
        <v>110</v>
      </c>
    </row>
    <row r="55" spans="19:20" ht="13.5">
      <c r="S55" s="191"/>
      <c r="T55" s="192"/>
    </row>
  </sheetData>
  <sheetProtection/>
  <mergeCells count="15">
    <mergeCell ref="Y4:Z5"/>
    <mergeCell ref="Q4:R5"/>
    <mergeCell ref="S4:T5"/>
    <mergeCell ref="W5:X5"/>
    <mergeCell ref="W4:X4"/>
    <mergeCell ref="A4:A6"/>
    <mergeCell ref="B4:C5"/>
    <mergeCell ref="AA4:AA6"/>
    <mergeCell ref="L4:M5"/>
    <mergeCell ref="O4:P5"/>
    <mergeCell ref="U4:V5"/>
    <mergeCell ref="D4:E5"/>
    <mergeCell ref="F4:G5"/>
    <mergeCell ref="H4:I5"/>
    <mergeCell ref="J4:K5"/>
  </mergeCells>
  <printOptions horizontalCentered="1" verticalCentered="1"/>
  <pageMargins left="0.5905511811023623" right="0.3937007874015748" top="0" bottom="0" header="0.5118110236220472" footer="0.5118110236220472"/>
  <pageSetup blackAndWhite="1" fitToWidth="2" fitToHeight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AA54"/>
  <sheetViews>
    <sheetView view="pageBreakPreview" zoomScale="85" zoomScaleSheetLayoutView="85" zoomScalePageLayoutView="0" workbookViewId="0" topLeftCell="A1">
      <selection activeCell="J8" sqref="J8"/>
    </sheetView>
  </sheetViews>
  <sheetFormatPr defaultColWidth="9.00390625" defaultRowHeight="13.5"/>
  <cols>
    <col min="1" max="1" width="8.125" style="65" customWidth="1"/>
    <col min="2" max="2" width="5.00390625" style="88" customWidth="1"/>
    <col min="3" max="3" width="10.125" style="65" customWidth="1"/>
    <col min="4" max="4" width="5.00390625" style="88" customWidth="1"/>
    <col min="5" max="5" width="10.125" style="65" customWidth="1"/>
    <col min="6" max="6" width="5.00390625" style="88" customWidth="1"/>
    <col min="7" max="7" width="10.125" style="65" customWidth="1"/>
    <col min="8" max="8" width="5.00390625" style="89" customWidth="1"/>
    <col min="9" max="9" width="10.125" style="66" customWidth="1"/>
    <col min="10" max="10" width="5.00390625" style="88" customWidth="1"/>
    <col min="11" max="11" width="10.125" style="65" customWidth="1"/>
    <col min="12" max="12" width="5.00390625" style="88" customWidth="1"/>
    <col min="13" max="13" width="10.125" style="88" customWidth="1"/>
    <col min="14" max="14" width="1.25" style="38" customWidth="1"/>
    <col min="15" max="15" width="5.00390625" style="88" customWidth="1"/>
    <col min="16" max="16" width="10.25390625" style="65" customWidth="1"/>
    <col min="17" max="17" width="5.00390625" style="89" customWidth="1"/>
    <col min="18" max="18" width="10.125" style="66" customWidth="1"/>
    <col min="19" max="19" width="5.00390625" style="89" customWidth="1"/>
    <col min="20" max="20" width="10.125" style="66" customWidth="1"/>
    <col min="21" max="21" width="5.00390625" style="89" customWidth="1"/>
    <col min="22" max="22" width="10.125" style="66" customWidth="1"/>
    <col min="23" max="23" width="5.00390625" style="89" customWidth="1"/>
    <col min="24" max="24" width="10.125" style="66" customWidth="1"/>
    <col min="25" max="25" width="5.00390625" style="89" customWidth="1"/>
    <col min="26" max="26" width="10.125" style="66" customWidth="1"/>
    <col min="27" max="27" width="5.625" style="65" customWidth="1"/>
    <col min="28" max="16384" width="9.00390625" style="63" customWidth="1"/>
  </cols>
  <sheetData>
    <row r="1" spans="1:27" ht="18.75">
      <c r="A1" s="59" t="s">
        <v>55</v>
      </c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0"/>
      <c r="AA1" s="60"/>
    </row>
    <row r="2" spans="1:27" ht="18.75">
      <c r="A2" s="59" t="s">
        <v>136</v>
      </c>
      <c r="B2" s="106"/>
      <c r="E2" s="62"/>
      <c r="F2" s="62"/>
      <c r="G2" s="62"/>
      <c r="H2" s="62"/>
      <c r="I2" s="62"/>
      <c r="J2" s="62"/>
      <c r="K2" s="62"/>
      <c r="L2" s="62"/>
      <c r="M2" s="97" t="s">
        <v>180</v>
      </c>
      <c r="N2" s="62"/>
      <c r="O2" s="61" t="s">
        <v>194</v>
      </c>
      <c r="P2" s="62"/>
      <c r="Q2" s="62"/>
      <c r="R2" s="62"/>
      <c r="S2" s="62"/>
      <c r="T2" s="62"/>
      <c r="U2" s="62"/>
      <c r="V2" s="62"/>
      <c r="W2" s="62"/>
      <c r="X2" s="62"/>
      <c r="Y2" s="62"/>
      <c r="AA2" s="67"/>
    </row>
    <row r="3" spans="1:27" ht="14.25" thickBot="1">
      <c r="A3" s="68"/>
      <c r="B3" s="96"/>
      <c r="C3" s="68"/>
      <c r="D3" s="96"/>
      <c r="E3" s="68"/>
      <c r="F3" s="96"/>
      <c r="G3" s="68"/>
      <c r="H3" s="69"/>
      <c r="I3" s="69"/>
      <c r="J3" s="96"/>
      <c r="K3" s="68"/>
      <c r="L3" s="94"/>
      <c r="M3" s="96"/>
      <c r="O3" s="96"/>
      <c r="P3" s="68"/>
      <c r="Q3" s="69"/>
      <c r="R3" s="69"/>
      <c r="S3" s="69"/>
      <c r="T3" s="69"/>
      <c r="U3" s="69"/>
      <c r="V3" s="69"/>
      <c r="W3" s="69"/>
      <c r="X3" s="69"/>
      <c r="Y3" s="69"/>
      <c r="Z3" s="69"/>
      <c r="AA3" s="126" t="str">
        <f>'8-1'!M3</f>
        <v>平成25年</v>
      </c>
    </row>
    <row r="4" spans="1:27" ht="10.5" customHeight="1">
      <c r="A4" s="413" t="s">
        <v>1</v>
      </c>
      <c r="B4" s="429" t="s">
        <v>137</v>
      </c>
      <c r="C4" s="430"/>
      <c r="D4" s="445"/>
      <c r="E4" s="445"/>
      <c r="F4" s="445"/>
      <c r="G4" s="446"/>
      <c r="H4" s="438" t="s">
        <v>139</v>
      </c>
      <c r="I4" s="436"/>
      <c r="J4" s="438" t="s">
        <v>140</v>
      </c>
      <c r="K4" s="436"/>
      <c r="L4" s="429" t="s">
        <v>141</v>
      </c>
      <c r="M4" s="433"/>
      <c r="N4" s="375"/>
      <c r="O4" s="439"/>
      <c r="P4" s="439"/>
      <c r="Q4" s="439"/>
      <c r="R4" s="439"/>
      <c r="S4" s="439"/>
      <c r="T4" s="439"/>
      <c r="U4" s="439"/>
      <c r="V4" s="440"/>
      <c r="W4" s="429" t="s">
        <v>144</v>
      </c>
      <c r="X4" s="436"/>
      <c r="Y4" s="430" t="s">
        <v>145</v>
      </c>
      <c r="Z4" s="441"/>
      <c r="AA4" s="406" t="s">
        <v>1</v>
      </c>
    </row>
    <row r="5" spans="1:27" ht="33" customHeight="1">
      <c r="A5" s="414"/>
      <c r="B5" s="431"/>
      <c r="C5" s="432"/>
      <c r="D5" s="443" t="s">
        <v>199</v>
      </c>
      <c r="E5" s="444"/>
      <c r="F5" s="443" t="s">
        <v>138</v>
      </c>
      <c r="G5" s="444"/>
      <c r="H5" s="434"/>
      <c r="I5" s="437"/>
      <c r="J5" s="434"/>
      <c r="K5" s="437"/>
      <c r="L5" s="434"/>
      <c r="M5" s="435"/>
      <c r="N5" s="375"/>
      <c r="O5" s="447" t="s">
        <v>142</v>
      </c>
      <c r="P5" s="444"/>
      <c r="Q5" s="443" t="s">
        <v>143</v>
      </c>
      <c r="R5" s="444"/>
      <c r="S5" s="443" t="s">
        <v>181</v>
      </c>
      <c r="T5" s="444"/>
      <c r="U5" s="443" t="s">
        <v>182</v>
      </c>
      <c r="V5" s="444"/>
      <c r="W5" s="434"/>
      <c r="X5" s="437"/>
      <c r="Y5" s="442"/>
      <c r="Z5" s="432"/>
      <c r="AA5" s="407"/>
    </row>
    <row r="6" spans="1:27" ht="27.75" customHeight="1">
      <c r="A6" s="415"/>
      <c r="B6" s="74" t="s">
        <v>2</v>
      </c>
      <c r="C6" s="75" t="s">
        <v>116</v>
      </c>
      <c r="D6" s="74" t="s">
        <v>2</v>
      </c>
      <c r="E6" s="75" t="s">
        <v>116</v>
      </c>
      <c r="F6" s="74" t="s">
        <v>2</v>
      </c>
      <c r="G6" s="75" t="s">
        <v>116</v>
      </c>
      <c r="H6" s="74" t="s">
        <v>2</v>
      </c>
      <c r="I6" s="75" t="s">
        <v>116</v>
      </c>
      <c r="J6" s="74" t="s">
        <v>2</v>
      </c>
      <c r="K6" s="75" t="s">
        <v>116</v>
      </c>
      <c r="L6" s="74" t="s">
        <v>2</v>
      </c>
      <c r="M6" s="72" t="s">
        <v>116</v>
      </c>
      <c r="N6" s="40"/>
      <c r="O6" s="73" t="s">
        <v>2</v>
      </c>
      <c r="P6" s="75" t="s">
        <v>116</v>
      </c>
      <c r="Q6" s="74" t="s">
        <v>2</v>
      </c>
      <c r="R6" s="75" t="s">
        <v>116</v>
      </c>
      <c r="S6" s="74" t="s">
        <v>2</v>
      </c>
      <c r="T6" s="75" t="s">
        <v>116</v>
      </c>
      <c r="U6" s="74" t="s">
        <v>2</v>
      </c>
      <c r="V6" s="75" t="s">
        <v>116</v>
      </c>
      <c r="W6" s="74" t="s">
        <v>2</v>
      </c>
      <c r="X6" s="75" t="s">
        <v>116</v>
      </c>
      <c r="Y6" s="74" t="s">
        <v>2</v>
      </c>
      <c r="Z6" s="75" t="s">
        <v>116</v>
      </c>
      <c r="AA6" s="408"/>
    </row>
    <row r="7" spans="1:27" ht="12" customHeight="1">
      <c r="A7" s="163" t="s">
        <v>8</v>
      </c>
      <c r="B7" s="164"/>
      <c r="C7" s="187">
        <v>6.7</v>
      </c>
      <c r="D7" s="165"/>
      <c r="E7" s="187">
        <v>0.8</v>
      </c>
      <c r="F7" s="165"/>
      <c r="G7" s="187">
        <v>5.9</v>
      </c>
      <c r="H7" s="166"/>
      <c r="I7" s="186">
        <v>79</v>
      </c>
      <c r="J7" s="166"/>
      <c r="K7" s="186">
        <v>54</v>
      </c>
      <c r="L7" s="165"/>
      <c r="M7" s="187">
        <v>1236.3</v>
      </c>
      <c r="N7" s="91"/>
      <c r="O7" s="165"/>
      <c r="P7" s="187">
        <v>266.9</v>
      </c>
      <c r="Q7" s="165"/>
      <c r="R7" s="187">
        <v>5.2</v>
      </c>
      <c r="S7" s="165"/>
      <c r="T7" s="187">
        <v>257.8</v>
      </c>
      <c r="U7" s="165"/>
      <c r="V7" s="187">
        <v>704.9</v>
      </c>
      <c r="W7" s="166"/>
      <c r="X7" s="186">
        <v>95.3</v>
      </c>
      <c r="Y7" s="165"/>
      <c r="Z7" s="187">
        <v>1001.9</v>
      </c>
      <c r="AA7" s="178" t="s">
        <v>71</v>
      </c>
    </row>
    <row r="8" spans="1:27" s="80" customFormat="1" ht="24" customHeight="1">
      <c r="A8" s="98" t="s">
        <v>9</v>
      </c>
      <c r="B8" s="128">
        <f aca="true" t="shared" si="0" ref="B8:B54">IF(C8="","",RANK(C8,C$8:C$54))</f>
        <v>9</v>
      </c>
      <c r="C8" s="34">
        <v>10.6</v>
      </c>
      <c r="D8" s="127">
        <f aca="true" t="shared" si="1" ref="D8:D54">IF(E8="","",RANK(E8,E$8:E$54))</f>
        <v>12</v>
      </c>
      <c r="E8" s="34">
        <v>1.3</v>
      </c>
      <c r="F8" s="127">
        <f aca="true" t="shared" si="2" ref="F8:F54">IF(G8="","",RANK(G8,G$8:G$54))</f>
        <v>9</v>
      </c>
      <c r="G8" s="34">
        <v>9.3</v>
      </c>
      <c r="H8" s="151">
        <f aca="true" t="shared" si="3" ref="H8:H54">IF(I8="","",RANK(I8,I$8:I$54))</f>
        <v>43</v>
      </c>
      <c r="I8" s="182">
        <v>62.5</v>
      </c>
      <c r="J8" s="151">
        <f aca="true" t="shared" si="4" ref="J8:J54">IF(K8="","",RANK(K8,K$8:K$54))</f>
        <v>5</v>
      </c>
      <c r="K8" s="182">
        <v>55.3</v>
      </c>
      <c r="L8" s="127">
        <f aca="true" t="shared" si="5" ref="L8:L54">IF(M8="","",RANK(M8,M$8:M$54))</f>
        <v>8</v>
      </c>
      <c r="M8" s="34">
        <v>1792.3</v>
      </c>
      <c r="N8" s="92"/>
      <c r="O8" s="127">
        <f aca="true" t="shared" si="6" ref="O8:O54">IF(P8="","",RANK(P8,P$8:P$54))</f>
        <v>13</v>
      </c>
      <c r="P8" s="34">
        <v>380.6</v>
      </c>
      <c r="Q8" s="127">
        <f aca="true" t="shared" si="7" ref="Q8:S54">IF(R8="","",RANK(R8,R$8:R$54))</f>
        <v>23</v>
      </c>
      <c r="R8" s="34">
        <v>5.2</v>
      </c>
      <c r="S8" s="127">
        <f t="shared" si="7"/>
        <v>9</v>
      </c>
      <c r="T8" s="34">
        <v>420.4</v>
      </c>
      <c r="U8" s="127">
        <f aca="true" t="shared" si="8" ref="U8:U54">IF(V8="","",RANK(V8,V$8:V$54))</f>
        <v>3</v>
      </c>
      <c r="V8" s="34">
        <v>984.5</v>
      </c>
      <c r="W8" s="151">
        <f aca="true" t="shared" si="9" ref="W8:W54">IF(X8="","",RANK(X8,X$8:X$54))</f>
        <v>18</v>
      </c>
      <c r="X8" s="182">
        <v>133.7</v>
      </c>
      <c r="Y8" s="127">
        <f aca="true" t="shared" si="10" ref="Y8:Y54">IF(Z8="","",RANK(Z8,Z$8:Z$54))</f>
        <v>8</v>
      </c>
      <c r="Z8" s="34">
        <v>1453.8</v>
      </c>
      <c r="AA8" s="79" t="s">
        <v>72</v>
      </c>
    </row>
    <row r="9" spans="1:27" ht="12" customHeight="1">
      <c r="A9" s="190" t="s">
        <v>10</v>
      </c>
      <c r="B9" s="133">
        <f t="shared" si="0"/>
        <v>21</v>
      </c>
      <c r="C9" s="35">
        <v>7.6</v>
      </c>
      <c r="D9" s="136">
        <f t="shared" si="1"/>
        <v>14</v>
      </c>
      <c r="E9" s="35">
        <v>1.2</v>
      </c>
      <c r="F9" s="136">
        <f t="shared" si="2"/>
        <v>21</v>
      </c>
      <c r="G9" s="35">
        <v>6.4</v>
      </c>
      <c r="H9" s="193">
        <f t="shared" si="3"/>
        <v>42</v>
      </c>
      <c r="I9" s="183">
        <v>67.1</v>
      </c>
      <c r="J9" s="193">
        <f t="shared" si="4"/>
        <v>44</v>
      </c>
      <c r="K9" s="183">
        <v>41.6</v>
      </c>
      <c r="L9" s="136">
        <f t="shared" si="5"/>
        <v>26</v>
      </c>
      <c r="M9" s="35">
        <v>1342</v>
      </c>
      <c r="N9" s="93"/>
      <c r="O9" s="136">
        <f t="shared" si="6"/>
        <v>20</v>
      </c>
      <c r="P9" s="35">
        <v>337.9</v>
      </c>
      <c r="Q9" s="136">
        <f t="shared" si="7"/>
        <v>27</v>
      </c>
      <c r="R9" s="35">
        <v>4.9</v>
      </c>
      <c r="S9" s="136">
        <f t="shared" si="7"/>
        <v>33</v>
      </c>
      <c r="T9" s="35">
        <v>210.2</v>
      </c>
      <c r="U9" s="136">
        <f t="shared" si="8"/>
        <v>24</v>
      </c>
      <c r="V9" s="35">
        <v>787.5</v>
      </c>
      <c r="W9" s="193">
        <f t="shared" si="9"/>
        <v>9</v>
      </c>
      <c r="X9" s="183">
        <v>237.4</v>
      </c>
      <c r="Y9" s="136">
        <f t="shared" si="10"/>
        <v>27</v>
      </c>
      <c r="Z9" s="35">
        <v>1046.8</v>
      </c>
      <c r="AA9" s="82" t="s">
        <v>73</v>
      </c>
    </row>
    <row r="10" spans="1:27" ht="12" customHeight="1">
      <c r="A10" s="190" t="s">
        <v>11</v>
      </c>
      <c r="B10" s="133">
        <f t="shared" si="0"/>
        <v>23</v>
      </c>
      <c r="C10" s="35">
        <v>7.1</v>
      </c>
      <c r="D10" s="136">
        <f t="shared" si="1"/>
        <v>14</v>
      </c>
      <c r="E10" s="35">
        <v>1.2</v>
      </c>
      <c r="F10" s="136">
        <f t="shared" si="2"/>
        <v>25</v>
      </c>
      <c r="G10" s="35">
        <v>5.9</v>
      </c>
      <c r="H10" s="193">
        <f t="shared" si="3"/>
        <v>39</v>
      </c>
      <c r="I10" s="183">
        <v>71.3</v>
      </c>
      <c r="J10" s="193">
        <f t="shared" si="4"/>
        <v>32</v>
      </c>
      <c r="K10" s="183">
        <v>46.5</v>
      </c>
      <c r="L10" s="136">
        <f t="shared" si="5"/>
        <v>24</v>
      </c>
      <c r="M10" s="35">
        <v>1371.1</v>
      </c>
      <c r="N10" s="93"/>
      <c r="O10" s="136">
        <f t="shared" si="6"/>
        <v>17</v>
      </c>
      <c r="P10" s="35">
        <v>342.9</v>
      </c>
      <c r="Q10" s="136">
        <f t="shared" si="7"/>
        <v>8</v>
      </c>
      <c r="R10" s="35">
        <v>9.8</v>
      </c>
      <c r="S10" s="136">
        <f t="shared" si="7"/>
        <v>36</v>
      </c>
      <c r="T10" s="35">
        <v>199.3</v>
      </c>
      <c r="U10" s="136">
        <f t="shared" si="8"/>
        <v>19</v>
      </c>
      <c r="V10" s="35">
        <v>816.2</v>
      </c>
      <c r="W10" s="193">
        <f t="shared" si="9"/>
        <v>16</v>
      </c>
      <c r="X10" s="183">
        <v>145.4</v>
      </c>
      <c r="Y10" s="136">
        <f t="shared" si="10"/>
        <v>25</v>
      </c>
      <c r="Z10" s="35">
        <v>1062.8</v>
      </c>
      <c r="AA10" s="82" t="s">
        <v>74</v>
      </c>
    </row>
    <row r="11" spans="1:27" ht="12" customHeight="1">
      <c r="A11" s="190" t="s">
        <v>12</v>
      </c>
      <c r="B11" s="133">
        <f t="shared" si="0"/>
        <v>32</v>
      </c>
      <c r="C11" s="35">
        <v>6.1</v>
      </c>
      <c r="D11" s="136">
        <f t="shared" si="1"/>
        <v>14</v>
      </c>
      <c r="E11" s="35">
        <v>1.2</v>
      </c>
      <c r="F11" s="136">
        <f t="shared" si="2"/>
        <v>35</v>
      </c>
      <c r="G11" s="35">
        <v>4.9</v>
      </c>
      <c r="H11" s="193">
        <f t="shared" si="3"/>
        <v>40</v>
      </c>
      <c r="I11" s="183">
        <v>69.9</v>
      </c>
      <c r="J11" s="193">
        <f t="shared" si="4"/>
        <v>36</v>
      </c>
      <c r="K11" s="183">
        <v>45.2</v>
      </c>
      <c r="L11" s="136">
        <f t="shared" si="5"/>
        <v>38</v>
      </c>
      <c r="M11" s="35">
        <v>1094.2</v>
      </c>
      <c r="N11" s="93"/>
      <c r="O11" s="136">
        <f t="shared" si="6"/>
        <v>29</v>
      </c>
      <c r="P11" s="35">
        <v>269.2</v>
      </c>
      <c r="Q11" s="136">
        <f t="shared" si="7"/>
        <v>43</v>
      </c>
      <c r="R11" s="35">
        <v>2.7</v>
      </c>
      <c r="S11" s="136">
        <f t="shared" si="7"/>
        <v>47</v>
      </c>
      <c r="T11" s="35">
        <v>131</v>
      </c>
      <c r="U11" s="136">
        <f t="shared" si="8"/>
        <v>35</v>
      </c>
      <c r="V11" s="35">
        <v>690.1</v>
      </c>
      <c r="W11" s="193">
        <f t="shared" si="9"/>
        <v>27</v>
      </c>
      <c r="X11" s="183">
        <v>87.1</v>
      </c>
      <c r="Y11" s="136">
        <f t="shared" si="10"/>
        <v>38</v>
      </c>
      <c r="Z11" s="35">
        <v>847.5</v>
      </c>
      <c r="AA11" s="82" t="s">
        <v>75</v>
      </c>
    </row>
    <row r="12" spans="1:27" ht="12" customHeight="1">
      <c r="A12" s="167" t="s">
        <v>13</v>
      </c>
      <c r="B12" s="196">
        <f t="shared" si="0"/>
        <v>25</v>
      </c>
      <c r="C12" s="179">
        <v>7</v>
      </c>
      <c r="D12" s="197">
        <f t="shared" si="1"/>
        <v>9</v>
      </c>
      <c r="E12" s="179">
        <v>1.5</v>
      </c>
      <c r="F12" s="197">
        <f t="shared" si="2"/>
        <v>31</v>
      </c>
      <c r="G12" s="179">
        <v>5.4</v>
      </c>
      <c r="H12" s="198">
        <f t="shared" si="3"/>
        <v>25</v>
      </c>
      <c r="I12" s="189">
        <v>78.5</v>
      </c>
      <c r="J12" s="198">
        <f t="shared" si="4"/>
        <v>41</v>
      </c>
      <c r="K12" s="189">
        <v>42.6</v>
      </c>
      <c r="L12" s="197">
        <f t="shared" si="5"/>
        <v>19</v>
      </c>
      <c r="M12" s="179">
        <v>1500.6</v>
      </c>
      <c r="N12" s="93"/>
      <c r="O12" s="197">
        <f t="shared" si="6"/>
        <v>11</v>
      </c>
      <c r="P12" s="179">
        <v>392.2</v>
      </c>
      <c r="Q12" s="197">
        <f t="shared" si="7"/>
        <v>28</v>
      </c>
      <c r="R12" s="179">
        <v>4.8</v>
      </c>
      <c r="S12" s="197">
        <f t="shared" si="7"/>
        <v>31</v>
      </c>
      <c r="T12" s="179">
        <v>218.4</v>
      </c>
      <c r="U12" s="197">
        <f t="shared" si="8"/>
        <v>12</v>
      </c>
      <c r="V12" s="179">
        <v>882.4</v>
      </c>
      <c r="W12" s="198">
        <f t="shared" si="9"/>
        <v>23</v>
      </c>
      <c r="X12" s="189">
        <v>99.7</v>
      </c>
      <c r="Y12" s="197">
        <f t="shared" si="10"/>
        <v>18</v>
      </c>
      <c r="Z12" s="179">
        <v>1219</v>
      </c>
      <c r="AA12" s="177" t="s">
        <v>76</v>
      </c>
    </row>
    <row r="13" spans="1:27" s="80" customFormat="1" ht="24" customHeight="1">
      <c r="A13" s="98" t="s">
        <v>14</v>
      </c>
      <c r="B13" s="128">
        <f t="shared" si="0"/>
        <v>34</v>
      </c>
      <c r="C13" s="34">
        <v>6</v>
      </c>
      <c r="D13" s="127">
        <f t="shared" si="1"/>
        <v>19</v>
      </c>
      <c r="E13" s="34">
        <v>1.1</v>
      </c>
      <c r="F13" s="127">
        <f t="shared" si="2"/>
        <v>37</v>
      </c>
      <c r="G13" s="34">
        <v>4.8</v>
      </c>
      <c r="H13" s="151">
        <f t="shared" si="3"/>
        <v>22</v>
      </c>
      <c r="I13" s="182">
        <v>81.9</v>
      </c>
      <c r="J13" s="151">
        <f t="shared" si="4"/>
        <v>40</v>
      </c>
      <c r="K13" s="182">
        <v>42.7</v>
      </c>
      <c r="L13" s="127">
        <f t="shared" si="5"/>
        <v>28</v>
      </c>
      <c r="M13" s="34">
        <v>1317</v>
      </c>
      <c r="N13" s="92"/>
      <c r="O13" s="127">
        <f t="shared" si="6"/>
        <v>21</v>
      </c>
      <c r="P13" s="34">
        <v>334.5</v>
      </c>
      <c r="Q13" s="127">
        <f t="shared" si="7"/>
        <v>44</v>
      </c>
      <c r="R13" s="34">
        <v>2.6</v>
      </c>
      <c r="S13" s="127">
        <f t="shared" si="7"/>
        <v>41</v>
      </c>
      <c r="T13" s="34">
        <v>176.8</v>
      </c>
      <c r="U13" s="127">
        <f t="shared" si="8"/>
        <v>21</v>
      </c>
      <c r="V13" s="34">
        <v>801.5</v>
      </c>
      <c r="W13" s="151">
        <f t="shared" si="9"/>
        <v>35</v>
      </c>
      <c r="X13" s="182">
        <v>72.7</v>
      </c>
      <c r="Y13" s="127">
        <f t="shared" si="10"/>
        <v>26</v>
      </c>
      <c r="Z13" s="34">
        <v>1055.8</v>
      </c>
      <c r="AA13" s="79" t="s">
        <v>77</v>
      </c>
    </row>
    <row r="14" spans="1:27" ht="12" customHeight="1">
      <c r="A14" s="190" t="s">
        <v>15</v>
      </c>
      <c r="B14" s="133">
        <f t="shared" si="0"/>
        <v>26</v>
      </c>
      <c r="C14" s="35">
        <v>6.6</v>
      </c>
      <c r="D14" s="136">
        <f t="shared" si="1"/>
        <v>14</v>
      </c>
      <c r="E14" s="35">
        <v>1.2</v>
      </c>
      <c r="F14" s="136">
        <f t="shared" si="2"/>
        <v>31</v>
      </c>
      <c r="G14" s="35">
        <v>5.4</v>
      </c>
      <c r="H14" s="193">
        <f t="shared" si="3"/>
        <v>38</v>
      </c>
      <c r="I14" s="183">
        <v>71.4</v>
      </c>
      <c r="J14" s="193">
        <f t="shared" si="4"/>
        <v>38</v>
      </c>
      <c r="K14" s="183">
        <v>44.7</v>
      </c>
      <c r="L14" s="136">
        <f t="shared" si="5"/>
        <v>25</v>
      </c>
      <c r="M14" s="35">
        <v>1343.1</v>
      </c>
      <c r="N14" s="93"/>
      <c r="O14" s="136">
        <f t="shared" si="6"/>
        <v>19</v>
      </c>
      <c r="P14" s="35">
        <v>338</v>
      </c>
      <c r="Q14" s="136">
        <f t="shared" si="7"/>
        <v>26</v>
      </c>
      <c r="R14" s="35">
        <v>5</v>
      </c>
      <c r="S14" s="136">
        <f t="shared" si="7"/>
        <v>35</v>
      </c>
      <c r="T14" s="35">
        <v>206.1</v>
      </c>
      <c r="U14" s="136">
        <f t="shared" si="8"/>
        <v>23</v>
      </c>
      <c r="V14" s="35">
        <v>792.3</v>
      </c>
      <c r="W14" s="193">
        <f t="shared" si="9"/>
        <v>21</v>
      </c>
      <c r="X14" s="183">
        <v>106.7</v>
      </c>
      <c r="Y14" s="136">
        <f t="shared" si="10"/>
        <v>31</v>
      </c>
      <c r="Z14" s="35">
        <v>987.7</v>
      </c>
      <c r="AA14" s="82" t="s">
        <v>78</v>
      </c>
    </row>
    <row r="15" spans="1:27" ht="12" customHeight="1">
      <c r="A15" s="190" t="s">
        <v>16</v>
      </c>
      <c r="B15" s="133">
        <f t="shared" si="0"/>
        <v>31</v>
      </c>
      <c r="C15" s="35">
        <v>6.2</v>
      </c>
      <c r="D15" s="136">
        <f t="shared" si="1"/>
        <v>33</v>
      </c>
      <c r="E15" s="35">
        <v>0.7</v>
      </c>
      <c r="F15" s="136">
        <f t="shared" si="2"/>
        <v>30</v>
      </c>
      <c r="G15" s="35">
        <v>5.5</v>
      </c>
      <c r="H15" s="193">
        <f t="shared" si="3"/>
        <v>46</v>
      </c>
      <c r="I15" s="183">
        <v>58.9</v>
      </c>
      <c r="J15" s="193">
        <f t="shared" si="4"/>
        <v>27</v>
      </c>
      <c r="K15" s="183">
        <v>47.8</v>
      </c>
      <c r="L15" s="136">
        <f t="shared" si="5"/>
        <v>37</v>
      </c>
      <c r="M15" s="35">
        <v>1102.6</v>
      </c>
      <c r="N15" s="93"/>
      <c r="O15" s="136">
        <f t="shared" si="6"/>
        <v>33</v>
      </c>
      <c r="P15" s="35">
        <v>254.6</v>
      </c>
      <c r="Q15" s="136">
        <f t="shared" si="7"/>
        <v>33</v>
      </c>
      <c r="R15" s="35">
        <v>4.4</v>
      </c>
      <c r="S15" s="136">
        <f t="shared" si="7"/>
        <v>37</v>
      </c>
      <c r="T15" s="35">
        <v>197.6</v>
      </c>
      <c r="U15" s="136">
        <f t="shared" si="8"/>
        <v>38</v>
      </c>
      <c r="V15" s="35">
        <v>644.4</v>
      </c>
      <c r="W15" s="193">
        <f t="shared" si="9"/>
        <v>31</v>
      </c>
      <c r="X15" s="183">
        <v>78.6</v>
      </c>
      <c r="Y15" s="136">
        <f t="shared" si="10"/>
        <v>39</v>
      </c>
      <c r="Z15" s="35">
        <v>832.4</v>
      </c>
      <c r="AA15" s="82" t="s">
        <v>79</v>
      </c>
    </row>
    <row r="16" spans="1:27" ht="12" customHeight="1">
      <c r="A16" s="190" t="s">
        <v>17</v>
      </c>
      <c r="B16" s="133">
        <f t="shared" si="0"/>
        <v>38</v>
      </c>
      <c r="C16" s="35">
        <v>5.5</v>
      </c>
      <c r="D16" s="136">
        <f t="shared" si="1"/>
        <v>25</v>
      </c>
      <c r="E16" s="35">
        <v>0.9</v>
      </c>
      <c r="F16" s="136">
        <f t="shared" si="2"/>
        <v>39</v>
      </c>
      <c r="G16" s="35">
        <v>4.6</v>
      </c>
      <c r="H16" s="193">
        <f t="shared" si="3"/>
        <v>34</v>
      </c>
      <c r="I16" s="183">
        <v>72.2</v>
      </c>
      <c r="J16" s="193">
        <f t="shared" si="4"/>
        <v>18</v>
      </c>
      <c r="K16" s="183">
        <v>49.5</v>
      </c>
      <c r="L16" s="136">
        <f t="shared" si="5"/>
        <v>39</v>
      </c>
      <c r="M16" s="35">
        <v>1092.8</v>
      </c>
      <c r="N16" s="93"/>
      <c r="O16" s="136">
        <f t="shared" si="6"/>
        <v>30</v>
      </c>
      <c r="P16" s="35">
        <v>263</v>
      </c>
      <c r="Q16" s="136">
        <f t="shared" si="7"/>
        <v>20</v>
      </c>
      <c r="R16" s="35">
        <v>5.8</v>
      </c>
      <c r="S16" s="136">
        <f t="shared" si="7"/>
        <v>34</v>
      </c>
      <c r="T16" s="35">
        <v>207.4</v>
      </c>
      <c r="U16" s="136">
        <f t="shared" si="8"/>
        <v>41</v>
      </c>
      <c r="V16" s="35">
        <v>615.3</v>
      </c>
      <c r="W16" s="193">
        <f t="shared" si="9"/>
        <v>22</v>
      </c>
      <c r="X16" s="183">
        <v>100.5</v>
      </c>
      <c r="Y16" s="136">
        <f t="shared" si="10"/>
        <v>37</v>
      </c>
      <c r="Z16" s="35">
        <v>882.4</v>
      </c>
      <c r="AA16" s="82" t="s">
        <v>80</v>
      </c>
    </row>
    <row r="17" spans="1:27" ht="12" customHeight="1">
      <c r="A17" s="167" t="s">
        <v>18</v>
      </c>
      <c r="B17" s="196">
        <f t="shared" si="0"/>
        <v>26</v>
      </c>
      <c r="C17" s="179">
        <v>6.6</v>
      </c>
      <c r="D17" s="197">
        <f t="shared" si="1"/>
        <v>33</v>
      </c>
      <c r="E17" s="179">
        <v>0.7</v>
      </c>
      <c r="F17" s="197">
        <f t="shared" si="2"/>
        <v>25</v>
      </c>
      <c r="G17" s="179">
        <v>5.9</v>
      </c>
      <c r="H17" s="198">
        <f t="shared" si="3"/>
        <v>26</v>
      </c>
      <c r="I17" s="189">
        <v>78.4</v>
      </c>
      <c r="J17" s="198">
        <f t="shared" si="4"/>
        <v>21</v>
      </c>
      <c r="K17" s="189">
        <v>49.2</v>
      </c>
      <c r="L17" s="197">
        <f t="shared" si="5"/>
        <v>31</v>
      </c>
      <c r="M17" s="179">
        <v>1245.9</v>
      </c>
      <c r="N17" s="93"/>
      <c r="O17" s="197">
        <f t="shared" si="6"/>
        <v>31</v>
      </c>
      <c r="P17" s="179">
        <v>261.4</v>
      </c>
      <c r="Q17" s="197">
        <f t="shared" si="7"/>
        <v>37</v>
      </c>
      <c r="R17" s="179">
        <v>3.5</v>
      </c>
      <c r="S17" s="197">
        <f t="shared" si="7"/>
        <v>27</v>
      </c>
      <c r="T17" s="179">
        <v>243.1</v>
      </c>
      <c r="U17" s="197">
        <f t="shared" si="8"/>
        <v>32</v>
      </c>
      <c r="V17" s="179">
        <v>735.5</v>
      </c>
      <c r="W17" s="198">
        <f t="shared" si="9"/>
        <v>30</v>
      </c>
      <c r="X17" s="189">
        <v>79.4</v>
      </c>
      <c r="Y17" s="197">
        <f t="shared" si="10"/>
        <v>30</v>
      </c>
      <c r="Z17" s="179">
        <v>1002.3</v>
      </c>
      <c r="AA17" s="177" t="s">
        <v>81</v>
      </c>
    </row>
    <row r="18" spans="1:27" s="80" customFormat="1" ht="24" customHeight="1">
      <c r="A18" s="98" t="s">
        <v>19</v>
      </c>
      <c r="B18" s="128">
        <f t="shared" si="0"/>
        <v>43</v>
      </c>
      <c r="C18" s="34">
        <v>4.7</v>
      </c>
      <c r="D18" s="127">
        <f t="shared" si="1"/>
        <v>33</v>
      </c>
      <c r="E18" s="34">
        <v>0.7</v>
      </c>
      <c r="F18" s="127">
        <f t="shared" si="2"/>
        <v>42</v>
      </c>
      <c r="G18" s="34">
        <v>4</v>
      </c>
      <c r="H18" s="151">
        <f t="shared" si="3"/>
        <v>47</v>
      </c>
      <c r="I18" s="182">
        <v>57.4</v>
      </c>
      <c r="J18" s="151">
        <f t="shared" si="4"/>
        <v>23</v>
      </c>
      <c r="K18" s="182">
        <v>48.3</v>
      </c>
      <c r="L18" s="127">
        <f t="shared" si="5"/>
        <v>46</v>
      </c>
      <c r="M18" s="34">
        <v>856.2</v>
      </c>
      <c r="N18" s="92"/>
      <c r="O18" s="127">
        <f t="shared" si="6"/>
        <v>41</v>
      </c>
      <c r="P18" s="34">
        <v>199.4</v>
      </c>
      <c r="Q18" s="127">
        <f t="shared" si="7"/>
        <v>45</v>
      </c>
      <c r="R18" s="34">
        <v>2.4</v>
      </c>
      <c r="S18" s="127">
        <f t="shared" si="7"/>
        <v>44</v>
      </c>
      <c r="T18" s="34">
        <v>167.5</v>
      </c>
      <c r="U18" s="127">
        <f t="shared" si="8"/>
        <v>47</v>
      </c>
      <c r="V18" s="34">
        <v>486.5</v>
      </c>
      <c r="W18" s="151">
        <f t="shared" si="9"/>
        <v>40</v>
      </c>
      <c r="X18" s="182">
        <v>46.2</v>
      </c>
      <c r="Y18" s="127">
        <f t="shared" si="10"/>
        <v>46</v>
      </c>
      <c r="Z18" s="34">
        <v>700.8</v>
      </c>
      <c r="AA18" s="79" t="s">
        <v>82</v>
      </c>
    </row>
    <row r="19" spans="1:27" ht="12" customHeight="1">
      <c r="A19" s="190" t="s">
        <v>20</v>
      </c>
      <c r="B19" s="133">
        <f t="shared" si="0"/>
        <v>44</v>
      </c>
      <c r="C19" s="35">
        <v>4.5</v>
      </c>
      <c r="D19" s="136">
        <f t="shared" si="1"/>
        <v>40</v>
      </c>
      <c r="E19" s="35">
        <v>0.5</v>
      </c>
      <c r="F19" s="136">
        <f t="shared" si="2"/>
        <v>42</v>
      </c>
      <c r="G19" s="35">
        <v>4</v>
      </c>
      <c r="H19" s="193">
        <f t="shared" si="3"/>
        <v>44</v>
      </c>
      <c r="I19" s="183">
        <v>60.1</v>
      </c>
      <c r="J19" s="193">
        <f t="shared" si="4"/>
        <v>12</v>
      </c>
      <c r="K19" s="183">
        <v>52</v>
      </c>
      <c r="L19" s="136">
        <f t="shared" si="5"/>
        <v>44</v>
      </c>
      <c r="M19" s="35">
        <v>923.3</v>
      </c>
      <c r="N19" s="93"/>
      <c r="O19" s="136">
        <f t="shared" si="6"/>
        <v>40</v>
      </c>
      <c r="P19" s="35">
        <v>205.2</v>
      </c>
      <c r="Q19" s="136">
        <f t="shared" si="7"/>
        <v>39</v>
      </c>
      <c r="R19" s="35">
        <v>3.4</v>
      </c>
      <c r="S19" s="136">
        <f t="shared" si="7"/>
        <v>45</v>
      </c>
      <c r="T19" s="35">
        <v>155.3</v>
      </c>
      <c r="U19" s="136">
        <f t="shared" si="8"/>
        <v>44</v>
      </c>
      <c r="V19" s="35">
        <v>558.5</v>
      </c>
      <c r="W19" s="193">
        <f t="shared" si="9"/>
        <v>41</v>
      </c>
      <c r="X19" s="183">
        <v>45.8</v>
      </c>
      <c r="Y19" s="136">
        <f t="shared" si="10"/>
        <v>45</v>
      </c>
      <c r="Z19" s="35">
        <v>726.7</v>
      </c>
      <c r="AA19" s="82" t="s">
        <v>83</v>
      </c>
    </row>
    <row r="20" spans="1:27" ht="12" customHeight="1">
      <c r="A20" s="190" t="s">
        <v>21</v>
      </c>
      <c r="B20" s="133">
        <f t="shared" si="0"/>
        <v>41</v>
      </c>
      <c r="C20" s="35">
        <v>4.9</v>
      </c>
      <c r="D20" s="136">
        <f t="shared" si="1"/>
        <v>45</v>
      </c>
      <c r="E20" s="35">
        <v>0.4</v>
      </c>
      <c r="F20" s="136">
        <f t="shared" si="2"/>
        <v>40</v>
      </c>
      <c r="G20" s="35">
        <v>4.5</v>
      </c>
      <c r="H20" s="193">
        <f t="shared" si="3"/>
        <v>5</v>
      </c>
      <c r="I20" s="183">
        <v>95.9</v>
      </c>
      <c r="J20" s="193">
        <f t="shared" si="4"/>
        <v>1</v>
      </c>
      <c r="K20" s="183">
        <v>80.1</v>
      </c>
      <c r="L20" s="136">
        <f t="shared" si="5"/>
        <v>43</v>
      </c>
      <c r="M20" s="35">
        <v>959.7</v>
      </c>
      <c r="N20" s="93"/>
      <c r="O20" s="136">
        <f t="shared" si="6"/>
        <v>45</v>
      </c>
      <c r="P20" s="35">
        <v>173.2</v>
      </c>
      <c r="Q20" s="136">
        <f t="shared" si="7"/>
        <v>32</v>
      </c>
      <c r="R20" s="35">
        <v>4.5</v>
      </c>
      <c r="S20" s="136">
        <f t="shared" si="7"/>
        <v>43</v>
      </c>
      <c r="T20" s="35">
        <v>168.7</v>
      </c>
      <c r="U20" s="136">
        <f t="shared" si="8"/>
        <v>42</v>
      </c>
      <c r="V20" s="35">
        <v>612.2</v>
      </c>
      <c r="W20" s="193">
        <f t="shared" si="9"/>
        <v>45</v>
      </c>
      <c r="X20" s="183">
        <v>33.7</v>
      </c>
      <c r="Y20" s="136">
        <f t="shared" si="10"/>
        <v>43</v>
      </c>
      <c r="Z20" s="35">
        <v>766.3</v>
      </c>
      <c r="AA20" s="82" t="s">
        <v>84</v>
      </c>
    </row>
    <row r="21" spans="1:27" ht="12" customHeight="1">
      <c r="A21" s="190" t="s">
        <v>22</v>
      </c>
      <c r="B21" s="133">
        <f t="shared" si="0"/>
        <v>47</v>
      </c>
      <c r="C21" s="35">
        <v>3.8</v>
      </c>
      <c r="D21" s="136">
        <f t="shared" si="1"/>
        <v>40</v>
      </c>
      <c r="E21" s="35">
        <v>0.5</v>
      </c>
      <c r="F21" s="136">
        <f t="shared" si="2"/>
        <v>47</v>
      </c>
      <c r="G21" s="35">
        <v>3.2</v>
      </c>
      <c r="H21" s="193">
        <f t="shared" si="3"/>
        <v>35</v>
      </c>
      <c r="I21" s="183">
        <v>72.1</v>
      </c>
      <c r="J21" s="193">
        <f t="shared" si="4"/>
        <v>8</v>
      </c>
      <c r="K21" s="183">
        <v>54.1</v>
      </c>
      <c r="L21" s="136">
        <f t="shared" si="5"/>
        <v>47</v>
      </c>
      <c r="M21" s="35">
        <v>815.8</v>
      </c>
      <c r="N21" s="93"/>
      <c r="O21" s="136">
        <f t="shared" si="6"/>
        <v>47</v>
      </c>
      <c r="P21" s="35">
        <v>152.7</v>
      </c>
      <c r="Q21" s="136">
        <f t="shared" si="7"/>
        <v>47</v>
      </c>
      <c r="R21" s="35">
        <v>1.8</v>
      </c>
      <c r="S21" s="136">
        <f t="shared" si="7"/>
        <v>46</v>
      </c>
      <c r="T21" s="35">
        <v>147.3</v>
      </c>
      <c r="U21" s="136">
        <f t="shared" si="8"/>
        <v>46</v>
      </c>
      <c r="V21" s="35">
        <v>513.2</v>
      </c>
      <c r="W21" s="193">
        <f t="shared" si="9"/>
        <v>47</v>
      </c>
      <c r="X21" s="183">
        <v>32.1</v>
      </c>
      <c r="Y21" s="136">
        <f t="shared" si="10"/>
        <v>47</v>
      </c>
      <c r="Z21" s="35">
        <v>649.7</v>
      </c>
      <c r="AA21" s="82" t="s">
        <v>85</v>
      </c>
    </row>
    <row r="22" spans="1:27" ht="12" customHeight="1">
      <c r="A22" s="167" t="s">
        <v>23</v>
      </c>
      <c r="B22" s="196">
        <f t="shared" si="0"/>
        <v>36</v>
      </c>
      <c r="C22" s="179">
        <v>5.6</v>
      </c>
      <c r="D22" s="197">
        <f t="shared" si="1"/>
        <v>25</v>
      </c>
      <c r="E22" s="179">
        <v>0.9</v>
      </c>
      <c r="F22" s="197">
        <f t="shared" si="2"/>
        <v>37</v>
      </c>
      <c r="G22" s="179">
        <v>4.8</v>
      </c>
      <c r="H22" s="198">
        <f t="shared" si="3"/>
        <v>33</v>
      </c>
      <c r="I22" s="189">
        <v>72.3</v>
      </c>
      <c r="J22" s="198">
        <f t="shared" si="4"/>
        <v>16</v>
      </c>
      <c r="K22" s="189">
        <v>50.3</v>
      </c>
      <c r="L22" s="197">
        <f t="shared" si="5"/>
        <v>30</v>
      </c>
      <c r="M22" s="179">
        <v>1251.9</v>
      </c>
      <c r="N22" s="93"/>
      <c r="O22" s="197">
        <f t="shared" si="6"/>
        <v>27</v>
      </c>
      <c r="P22" s="179">
        <v>290</v>
      </c>
      <c r="Q22" s="197">
        <f t="shared" si="7"/>
        <v>39</v>
      </c>
      <c r="R22" s="179">
        <v>3.4</v>
      </c>
      <c r="S22" s="197">
        <f t="shared" si="7"/>
        <v>32</v>
      </c>
      <c r="T22" s="179">
        <v>216.3</v>
      </c>
      <c r="U22" s="197">
        <f t="shared" si="8"/>
        <v>31</v>
      </c>
      <c r="V22" s="179">
        <v>740.6</v>
      </c>
      <c r="W22" s="198">
        <f t="shared" si="9"/>
        <v>44</v>
      </c>
      <c r="X22" s="189">
        <v>36.5</v>
      </c>
      <c r="Y22" s="197">
        <f t="shared" si="10"/>
        <v>29</v>
      </c>
      <c r="Z22" s="179">
        <v>1017.5</v>
      </c>
      <c r="AA22" s="177" t="s">
        <v>86</v>
      </c>
    </row>
    <row r="23" spans="1:27" s="80" customFormat="1" ht="24" customHeight="1">
      <c r="A23" s="98" t="s">
        <v>24</v>
      </c>
      <c r="B23" s="128">
        <f t="shared" si="0"/>
        <v>12</v>
      </c>
      <c r="C23" s="34">
        <v>10.1</v>
      </c>
      <c r="D23" s="127">
        <f t="shared" si="1"/>
        <v>7</v>
      </c>
      <c r="E23" s="34">
        <v>1.8</v>
      </c>
      <c r="F23" s="127">
        <f t="shared" si="2"/>
        <v>12</v>
      </c>
      <c r="G23" s="34">
        <v>8.4</v>
      </c>
      <c r="H23" s="151">
        <f t="shared" si="3"/>
        <v>37</v>
      </c>
      <c r="I23" s="182">
        <v>71.7</v>
      </c>
      <c r="J23" s="151">
        <f t="shared" si="4"/>
        <v>43</v>
      </c>
      <c r="K23" s="182">
        <v>42.1</v>
      </c>
      <c r="L23" s="127">
        <f t="shared" si="5"/>
        <v>14</v>
      </c>
      <c r="M23" s="34">
        <v>1581.1</v>
      </c>
      <c r="N23" s="92"/>
      <c r="O23" s="127">
        <f t="shared" si="6"/>
        <v>24</v>
      </c>
      <c r="P23" s="34">
        <v>311</v>
      </c>
      <c r="Q23" s="127">
        <f t="shared" si="7"/>
        <v>12</v>
      </c>
      <c r="R23" s="34">
        <v>8</v>
      </c>
      <c r="S23" s="127">
        <f t="shared" si="7"/>
        <v>7</v>
      </c>
      <c r="T23" s="34">
        <v>478.2</v>
      </c>
      <c r="U23" s="127">
        <f t="shared" si="8"/>
        <v>25</v>
      </c>
      <c r="V23" s="34">
        <v>782.2</v>
      </c>
      <c r="W23" s="151">
        <f t="shared" si="9"/>
        <v>32</v>
      </c>
      <c r="X23" s="182">
        <v>78.1</v>
      </c>
      <c r="Y23" s="127">
        <f t="shared" si="10"/>
        <v>13</v>
      </c>
      <c r="Z23" s="34">
        <v>1324.9</v>
      </c>
      <c r="AA23" s="79" t="s">
        <v>87</v>
      </c>
    </row>
    <row r="24" spans="1:27" ht="12" customHeight="1">
      <c r="A24" s="190" t="s">
        <v>25</v>
      </c>
      <c r="B24" s="133">
        <f t="shared" si="0"/>
        <v>19</v>
      </c>
      <c r="C24" s="35">
        <v>8.5</v>
      </c>
      <c r="D24" s="136">
        <f t="shared" si="1"/>
        <v>19</v>
      </c>
      <c r="E24" s="35">
        <v>1.1</v>
      </c>
      <c r="F24" s="136">
        <f t="shared" si="2"/>
        <v>19</v>
      </c>
      <c r="G24" s="35">
        <v>7.3</v>
      </c>
      <c r="H24" s="193">
        <f t="shared" si="3"/>
        <v>29</v>
      </c>
      <c r="I24" s="183">
        <v>75.7</v>
      </c>
      <c r="J24" s="193">
        <f t="shared" si="4"/>
        <v>42</v>
      </c>
      <c r="K24" s="183">
        <v>42.5</v>
      </c>
      <c r="L24" s="136">
        <f t="shared" si="5"/>
        <v>13</v>
      </c>
      <c r="M24" s="35">
        <v>1616.5</v>
      </c>
      <c r="N24" s="93"/>
      <c r="O24" s="136">
        <f t="shared" si="6"/>
        <v>22</v>
      </c>
      <c r="P24" s="35">
        <v>329.2</v>
      </c>
      <c r="Q24" s="136">
        <f t="shared" si="7"/>
        <v>13</v>
      </c>
      <c r="R24" s="35">
        <v>7.9</v>
      </c>
      <c r="S24" s="136">
        <f t="shared" si="7"/>
        <v>11</v>
      </c>
      <c r="T24" s="35">
        <v>378.6</v>
      </c>
      <c r="U24" s="136">
        <f t="shared" si="8"/>
        <v>9</v>
      </c>
      <c r="V24" s="35">
        <v>899.1</v>
      </c>
      <c r="W24" s="193">
        <f t="shared" si="9"/>
        <v>25</v>
      </c>
      <c r="X24" s="183">
        <v>92.7</v>
      </c>
      <c r="Y24" s="136">
        <f t="shared" si="10"/>
        <v>12</v>
      </c>
      <c r="Z24" s="35">
        <v>1329.3</v>
      </c>
      <c r="AA24" s="82" t="s">
        <v>88</v>
      </c>
    </row>
    <row r="25" spans="1:27" ht="12" customHeight="1">
      <c r="A25" s="190" t="s">
        <v>26</v>
      </c>
      <c r="B25" s="133">
        <f t="shared" si="0"/>
        <v>15</v>
      </c>
      <c r="C25" s="35">
        <v>8.8</v>
      </c>
      <c r="D25" s="136">
        <f t="shared" si="1"/>
        <v>12</v>
      </c>
      <c r="E25" s="35">
        <v>1.3</v>
      </c>
      <c r="F25" s="136">
        <f t="shared" si="2"/>
        <v>18</v>
      </c>
      <c r="G25" s="35">
        <v>7.5</v>
      </c>
      <c r="H25" s="193">
        <f t="shared" si="3"/>
        <v>30</v>
      </c>
      <c r="I25" s="183">
        <v>74.3</v>
      </c>
      <c r="J25" s="193">
        <f t="shared" si="4"/>
        <v>47</v>
      </c>
      <c r="K25" s="183">
        <v>36.6</v>
      </c>
      <c r="L25" s="136">
        <f t="shared" si="5"/>
        <v>22</v>
      </c>
      <c r="M25" s="35">
        <v>1401</v>
      </c>
      <c r="N25" s="93"/>
      <c r="O25" s="136">
        <f t="shared" si="6"/>
        <v>28</v>
      </c>
      <c r="P25" s="35">
        <v>289.1</v>
      </c>
      <c r="Q25" s="136">
        <f t="shared" si="7"/>
        <v>17</v>
      </c>
      <c r="R25" s="35">
        <v>6.2</v>
      </c>
      <c r="S25" s="136">
        <f t="shared" si="7"/>
        <v>17</v>
      </c>
      <c r="T25" s="35">
        <v>288.6</v>
      </c>
      <c r="U25" s="136">
        <f t="shared" si="8"/>
        <v>20</v>
      </c>
      <c r="V25" s="35">
        <v>815.2</v>
      </c>
      <c r="W25" s="193">
        <f t="shared" si="9"/>
        <v>12</v>
      </c>
      <c r="X25" s="183">
        <v>191.6</v>
      </c>
      <c r="Y25" s="136">
        <f t="shared" si="10"/>
        <v>21</v>
      </c>
      <c r="Z25" s="35">
        <v>1172.5</v>
      </c>
      <c r="AA25" s="82" t="s">
        <v>78</v>
      </c>
    </row>
    <row r="26" spans="1:27" ht="12" customHeight="1">
      <c r="A26" s="190" t="s">
        <v>27</v>
      </c>
      <c r="B26" s="133">
        <f t="shared" si="0"/>
        <v>23</v>
      </c>
      <c r="C26" s="35">
        <v>7.1</v>
      </c>
      <c r="D26" s="136">
        <f t="shared" si="1"/>
        <v>25</v>
      </c>
      <c r="E26" s="35">
        <v>0.9</v>
      </c>
      <c r="F26" s="136">
        <f t="shared" si="2"/>
        <v>24</v>
      </c>
      <c r="G26" s="35">
        <v>6.1</v>
      </c>
      <c r="H26" s="193">
        <f t="shared" si="3"/>
        <v>23</v>
      </c>
      <c r="I26" s="183">
        <v>80.6</v>
      </c>
      <c r="J26" s="193">
        <f t="shared" si="4"/>
        <v>13</v>
      </c>
      <c r="K26" s="183">
        <v>51.1</v>
      </c>
      <c r="L26" s="136">
        <f t="shared" si="5"/>
        <v>29</v>
      </c>
      <c r="M26" s="35">
        <v>1312.2</v>
      </c>
      <c r="N26" s="93"/>
      <c r="O26" s="136">
        <f t="shared" si="6"/>
        <v>26</v>
      </c>
      <c r="P26" s="35">
        <v>290.3</v>
      </c>
      <c r="Q26" s="136">
        <f t="shared" si="7"/>
        <v>18</v>
      </c>
      <c r="R26" s="35">
        <v>5.9</v>
      </c>
      <c r="S26" s="136">
        <f t="shared" si="7"/>
        <v>22</v>
      </c>
      <c r="T26" s="35">
        <v>263.5</v>
      </c>
      <c r="U26" s="136">
        <f t="shared" si="8"/>
        <v>28</v>
      </c>
      <c r="V26" s="35">
        <v>749.1</v>
      </c>
      <c r="W26" s="193">
        <f t="shared" si="9"/>
        <v>33</v>
      </c>
      <c r="X26" s="183">
        <v>77.3</v>
      </c>
      <c r="Y26" s="136">
        <f t="shared" si="10"/>
        <v>32</v>
      </c>
      <c r="Z26" s="35">
        <v>986.1</v>
      </c>
      <c r="AA26" s="82" t="s">
        <v>77</v>
      </c>
    </row>
    <row r="27" spans="1:27" ht="12" customHeight="1">
      <c r="A27" s="167" t="s">
        <v>28</v>
      </c>
      <c r="B27" s="196">
        <f t="shared" si="0"/>
        <v>32</v>
      </c>
      <c r="C27" s="179">
        <v>6.1</v>
      </c>
      <c r="D27" s="197">
        <f t="shared" si="1"/>
        <v>33</v>
      </c>
      <c r="E27" s="179">
        <v>0.7</v>
      </c>
      <c r="F27" s="197">
        <f t="shared" si="2"/>
        <v>31</v>
      </c>
      <c r="G27" s="179">
        <v>5.4</v>
      </c>
      <c r="H27" s="198">
        <f t="shared" si="3"/>
        <v>31</v>
      </c>
      <c r="I27" s="189">
        <v>73.6</v>
      </c>
      <c r="J27" s="198">
        <f t="shared" si="4"/>
        <v>25</v>
      </c>
      <c r="K27" s="189">
        <v>48.2</v>
      </c>
      <c r="L27" s="197">
        <f t="shared" si="5"/>
        <v>35</v>
      </c>
      <c r="M27" s="179">
        <v>1141.9</v>
      </c>
      <c r="N27" s="93"/>
      <c r="O27" s="197">
        <f t="shared" si="6"/>
        <v>35</v>
      </c>
      <c r="P27" s="179">
        <v>227.9</v>
      </c>
      <c r="Q27" s="197">
        <f t="shared" si="7"/>
        <v>37</v>
      </c>
      <c r="R27" s="179">
        <v>3.5</v>
      </c>
      <c r="S27" s="197">
        <f t="shared" si="7"/>
        <v>39</v>
      </c>
      <c r="T27" s="179">
        <v>189.4</v>
      </c>
      <c r="U27" s="197">
        <f t="shared" si="8"/>
        <v>33</v>
      </c>
      <c r="V27" s="179">
        <v>718.9</v>
      </c>
      <c r="W27" s="198">
        <f t="shared" si="9"/>
        <v>38</v>
      </c>
      <c r="X27" s="189">
        <v>54.8</v>
      </c>
      <c r="Y27" s="197">
        <f t="shared" si="10"/>
        <v>35</v>
      </c>
      <c r="Z27" s="179">
        <v>912.1</v>
      </c>
      <c r="AA27" s="177" t="s">
        <v>89</v>
      </c>
    </row>
    <row r="28" spans="1:27" s="80" customFormat="1" ht="24" customHeight="1">
      <c r="A28" s="98" t="s">
        <v>29</v>
      </c>
      <c r="B28" s="128">
        <f t="shared" si="0"/>
        <v>40</v>
      </c>
      <c r="C28" s="34">
        <v>5</v>
      </c>
      <c r="D28" s="127">
        <f t="shared" si="1"/>
        <v>38</v>
      </c>
      <c r="E28" s="34">
        <v>0.6</v>
      </c>
      <c r="F28" s="127">
        <f t="shared" si="2"/>
        <v>41</v>
      </c>
      <c r="G28" s="34">
        <v>4.4</v>
      </c>
      <c r="H28" s="151">
        <f t="shared" si="3"/>
        <v>27</v>
      </c>
      <c r="I28" s="182">
        <v>77.4</v>
      </c>
      <c r="J28" s="151">
        <f t="shared" si="4"/>
        <v>34</v>
      </c>
      <c r="K28" s="182">
        <v>46</v>
      </c>
      <c r="L28" s="127">
        <f t="shared" si="5"/>
        <v>42</v>
      </c>
      <c r="M28" s="34">
        <v>1014.9</v>
      </c>
      <c r="N28" s="92"/>
      <c r="O28" s="127">
        <f t="shared" si="6"/>
        <v>42</v>
      </c>
      <c r="P28" s="34">
        <v>199.2</v>
      </c>
      <c r="Q28" s="127">
        <f t="shared" si="7"/>
        <v>16</v>
      </c>
      <c r="R28" s="34">
        <v>6.7</v>
      </c>
      <c r="S28" s="127">
        <f t="shared" si="7"/>
        <v>42</v>
      </c>
      <c r="T28" s="34">
        <v>170.1</v>
      </c>
      <c r="U28" s="127">
        <f t="shared" si="8"/>
        <v>39</v>
      </c>
      <c r="V28" s="34">
        <v>637.5</v>
      </c>
      <c r="W28" s="151">
        <f t="shared" si="9"/>
        <v>24</v>
      </c>
      <c r="X28" s="182">
        <v>93.7</v>
      </c>
      <c r="Y28" s="127">
        <f t="shared" si="10"/>
        <v>42</v>
      </c>
      <c r="Z28" s="34">
        <v>787.5</v>
      </c>
      <c r="AA28" s="79" t="s">
        <v>90</v>
      </c>
    </row>
    <row r="29" spans="1:27" ht="12" customHeight="1">
      <c r="A29" s="190" t="s">
        <v>30</v>
      </c>
      <c r="B29" s="133">
        <f t="shared" si="0"/>
        <v>42</v>
      </c>
      <c r="C29" s="35">
        <v>4.8</v>
      </c>
      <c r="D29" s="136">
        <f t="shared" si="1"/>
        <v>31</v>
      </c>
      <c r="E29" s="35">
        <v>0.8</v>
      </c>
      <c r="F29" s="136">
        <f t="shared" si="2"/>
        <v>42</v>
      </c>
      <c r="G29" s="35">
        <v>4</v>
      </c>
      <c r="H29" s="193">
        <f t="shared" si="3"/>
        <v>32</v>
      </c>
      <c r="I29" s="183">
        <v>72.7</v>
      </c>
      <c r="J29" s="193">
        <f t="shared" si="4"/>
        <v>28</v>
      </c>
      <c r="K29" s="183">
        <v>47.7</v>
      </c>
      <c r="L29" s="136">
        <f t="shared" si="5"/>
        <v>40</v>
      </c>
      <c r="M29" s="35">
        <v>1035.6</v>
      </c>
      <c r="N29" s="93"/>
      <c r="O29" s="136">
        <f t="shared" si="6"/>
        <v>43</v>
      </c>
      <c r="P29" s="35">
        <v>179.8</v>
      </c>
      <c r="Q29" s="136">
        <f t="shared" si="7"/>
        <v>28</v>
      </c>
      <c r="R29" s="35">
        <v>4.8</v>
      </c>
      <c r="S29" s="136">
        <f t="shared" si="7"/>
        <v>19</v>
      </c>
      <c r="T29" s="35">
        <v>281.7</v>
      </c>
      <c r="U29" s="136">
        <f t="shared" si="8"/>
        <v>43</v>
      </c>
      <c r="V29" s="35">
        <v>568.1</v>
      </c>
      <c r="W29" s="193">
        <f t="shared" si="9"/>
        <v>34</v>
      </c>
      <c r="X29" s="183">
        <v>73.5</v>
      </c>
      <c r="Y29" s="136">
        <f t="shared" si="10"/>
        <v>41</v>
      </c>
      <c r="Z29" s="35">
        <v>815.5</v>
      </c>
      <c r="AA29" s="82" t="s">
        <v>91</v>
      </c>
    </row>
    <row r="30" spans="1:27" ht="12" customHeight="1">
      <c r="A30" s="190" t="s">
        <v>31</v>
      </c>
      <c r="B30" s="133">
        <f t="shared" si="0"/>
        <v>45</v>
      </c>
      <c r="C30" s="35">
        <v>4.4</v>
      </c>
      <c r="D30" s="136">
        <f t="shared" si="1"/>
        <v>40</v>
      </c>
      <c r="E30" s="35">
        <v>0.5</v>
      </c>
      <c r="F30" s="136">
        <f t="shared" si="2"/>
        <v>45</v>
      </c>
      <c r="G30" s="35">
        <v>3.9</v>
      </c>
      <c r="H30" s="193">
        <f t="shared" si="3"/>
        <v>41</v>
      </c>
      <c r="I30" s="183">
        <v>69.3</v>
      </c>
      <c r="J30" s="193">
        <f t="shared" si="4"/>
        <v>18</v>
      </c>
      <c r="K30" s="183">
        <v>49.5</v>
      </c>
      <c r="L30" s="136">
        <f t="shared" si="5"/>
        <v>45</v>
      </c>
      <c r="M30" s="35">
        <v>908.4</v>
      </c>
      <c r="N30" s="93"/>
      <c r="O30" s="136">
        <f t="shared" si="6"/>
        <v>44</v>
      </c>
      <c r="P30" s="35">
        <v>174.8</v>
      </c>
      <c r="Q30" s="136">
        <f t="shared" si="7"/>
        <v>39</v>
      </c>
      <c r="R30" s="35">
        <v>3.4</v>
      </c>
      <c r="S30" s="136">
        <f t="shared" si="7"/>
        <v>40</v>
      </c>
      <c r="T30" s="35">
        <v>186.5</v>
      </c>
      <c r="U30" s="136">
        <f t="shared" si="8"/>
        <v>45</v>
      </c>
      <c r="V30" s="35">
        <v>542.8</v>
      </c>
      <c r="W30" s="193">
        <f t="shared" si="9"/>
        <v>36</v>
      </c>
      <c r="X30" s="183">
        <v>66.2</v>
      </c>
      <c r="Y30" s="136">
        <f t="shared" si="10"/>
        <v>44</v>
      </c>
      <c r="Z30" s="35">
        <v>739.2</v>
      </c>
      <c r="AA30" s="82" t="s">
        <v>92</v>
      </c>
    </row>
    <row r="31" spans="1:27" ht="12" customHeight="1">
      <c r="A31" s="190" t="s">
        <v>32</v>
      </c>
      <c r="B31" s="133">
        <f t="shared" si="0"/>
        <v>36</v>
      </c>
      <c r="C31" s="35">
        <v>5.6</v>
      </c>
      <c r="D31" s="136">
        <f t="shared" si="1"/>
        <v>33</v>
      </c>
      <c r="E31" s="35">
        <v>0.7</v>
      </c>
      <c r="F31" s="136">
        <f t="shared" si="2"/>
        <v>35</v>
      </c>
      <c r="G31" s="35">
        <v>4.9</v>
      </c>
      <c r="H31" s="193">
        <f t="shared" si="3"/>
        <v>18</v>
      </c>
      <c r="I31" s="183">
        <v>83.4</v>
      </c>
      <c r="J31" s="193">
        <f t="shared" si="4"/>
        <v>30</v>
      </c>
      <c r="K31" s="183">
        <v>47</v>
      </c>
      <c r="L31" s="136">
        <f t="shared" si="5"/>
        <v>36</v>
      </c>
      <c r="M31" s="35">
        <v>1123.5</v>
      </c>
      <c r="N31" s="93"/>
      <c r="O31" s="136">
        <f t="shared" si="6"/>
        <v>32</v>
      </c>
      <c r="P31" s="35">
        <v>261.1</v>
      </c>
      <c r="Q31" s="136">
        <f t="shared" si="7"/>
        <v>45</v>
      </c>
      <c r="R31" s="35">
        <v>2.4</v>
      </c>
      <c r="S31" s="136">
        <f t="shared" si="7"/>
        <v>30</v>
      </c>
      <c r="T31" s="35">
        <v>233.3</v>
      </c>
      <c r="U31" s="136">
        <f t="shared" si="8"/>
        <v>40</v>
      </c>
      <c r="V31" s="35">
        <v>625.4</v>
      </c>
      <c r="W31" s="193">
        <f t="shared" si="9"/>
        <v>28</v>
      </c>
      <c r="X31" s="183">
        <v>82.7</v>
      </c>
      <c r="Y31" s="136">
        <f t="shared" si="10"/>
        <v>36</v>
      </c>
      <c r="Z31" s="35">
        <v>897.8</v>
      </c>
      <c r="AA31" s="82" t="s">
        <v>93</v>
      </c>
    </row>
    <row r="32" spans="1:27" ht="12" customHeight="1">
      <c r="A32" s="167" t="s">
        <v>33</v>
      </c>
      <c r="B32" s="196">
        <f t="shared" si="0"/>
        <v>46</v>
      </c>
      <c r="C32" s="179">
        <v>4.1</v>
      </c>
      <c r="D32" s="197">
        <f t="shared" si="1"/>
        <v>40</v>
      </c>
      <c r="E32" s="179">
        <v>0.5</v>
      </c>
      <c r="F32" s="197">
        <f t="shared" si="2"/>
        <v>46</v>
      </c>
      <c r="G32" s="179">
        <v>3.6</v>
      </c>
      <c r="H32" s="198">
        <f t="shared" si="3"/>
        <v>36</v>
      </c>
      <c r="I32" s="189">
        <v>72</v>
      </c>
      <c r="J32" s="198">
        <f t="shared" si="4"/>
        <v>46</v>
      </c>
      <c r="K32" s="189">
        <v>39.4</v>
      </c>
      <c r="L32" s="197">
        <f t="shared" si="5"/>
        <v>41</v>
      </c>
      <c r="M32" s="179">
        <v>1034.4</v>
      </c>
      <c r="N32" s="93"/>
      <c r="O32" s="197">
        <f t="shared" si="6"/>
        <v>46</v>
      </c>
      <c r="P32" s="179">
        <v>169.1</v>
      </c>
      <c r="Q32" s="197">
        <f t="shared" si="7"/>
        <v>23</v>
      </c>
      <c r="R32" s="179">
        <v>5.2</v>
      </c>
      <c r="S32" s="197">
        <f t="shared" si="7"/>
        <v>38</v>
      </c>
      <c r="T32" s="179">
        <v>194.5</v>
      </c>
      <c r="U32" s="197">
        <f t="shared" si="8"/>
        <v>37</v>
      </c>
      <c r="V32" s="179">
        <v>663.4</v>
      </c>
      <c r="W32" s="198">
        <f t="shared" si="9"/>
        <v>42</v>
      </c>
      <c r="X32" s="189">
        <v>43.6</v>
      </c>
      <c r="Y32" s="197">
        <f t="shared" si="10"/>
        <v>40</v>
      </c>
      <c r="Z32" s="179">
        <v>821.4</v>
      </c>
      <c r="AA32" s="177" t="s">
        <v>94</v>
      </c>
    </row>
    <row r="33" spans="1:27" s="80" customFormat="1" ht="24" customHeight="1">
      <c r="A33" s="98" t="s">
        <v>34</v>
      </c>
      <c r="B33" s="128">
        <f t="shared" si="0"/>
        <v>26</v>
      </c>
      <c r="C33" s="34">
        <v>6.6</v>
      </c>
      <c r="D33" s="127">
        <f t="shared" si="1"/>
        <v>40</v>
      </c>
      <c r="E33" s="34">
        <v>0.5</v>
      </c>
      <c r="F33" s="127">
        <f t="shared" si="2"/>
        <v>23</v>
      </c>
      <c r="G33" s="34">
        <v>6.2</v>
      </c>
      <c r="H33" s="151">
        <f t="shared" si="3"/>
        <v>6</v>
      </c>
      <c r="I33" s="182">
        <v>94.5</v>
      </c>
      <c r="J33" s="151">
        <f t="shared" si="4"/>
        <v>16</v>
      </c>
      <c r="K33" s="182">
        <v>50.3</v>
      </c>
      <c r="L33" s="127">
        <f t="shared" si="5"/>
        <v>23</v>
      </c>
      <c r="M33" s="34">
        <v>1374.1</v>
      </c>
      <c r="N33" s="92"/>
      <c r="O33" s="127">
        <f t="shared" si="6"/>
        <v>34</v>
      </c>
      <c r="P33" s="34">
        <v>245.4</v>
      </c>
      <c r="Q33" s="127">
        <f t="shared" si="7"/>
        <v>3</v>
      </c>
      <c r="R33" s="34">
        <v>11.7</v>
      </c>
      <c r="S33" s="127">
        <f t="shared" si="7"/>
        <v>28</v>
      </c>
      <c r="T33" s="34">
        <v>240.9</v>
      </c>
      <c r="U33" s="127">
        <f t="shared" si="8"/>
        <v>14</v>
      </c>
      <c r="V33" s="34">
        <v>874.7</v>
      </c>
      <c r="W33" s="151">
        <f t="shared" si="9"/>
        <v>43</v>
      </c>
      <c r="X33" s="182">
        <v>41.5</v>
      </c>
      <c r="Y33" s="127">
        <f t="shared" si="10"/>
        <v>24</v>
      </c>
      <c r="Z33" s="34">
        <v>1101.3</v>
      </c>
      <c r="AA33" s="79" t="s">
        <v>95</v>
      </c>
    </row>
    <row r="34" spans="1:27" ht="12" customHeight="1">
      <c r="A34" s="190" t="s">
        <v>35</v>
      </c>
      <c r="B34" s="133">
        <f t="shared" si="0"/>
        <v>34</v>
      </c>
      <c r="C34" s="35">
        <v>6</v>
      </c>
      <c r="D34" s="136">
        <f t="shared" si="1"/>
        <v>45</v>
      </c>
      <c r="E34" s="35">
        <v>0.4</v>
      </c>
      <c r="F34" s="136">
        <f t="shared" si="2"/>
        <v>29</v>
      </c>
      <c r="G34" s="35">
        <v>5.6</v>
      </c>
      <c r="H34" s="193">
        <f t="shared" si="3"/>
        <v>7</v>
      </c>
      <c r="I34" s="183">
        <v>93.7</v>
      </c>
      <c r="J34" s="193">
        <f t="shared" si="4"/>
        <v>2</v>
      </c>
      <c r="K34" s="183">
        <v>62.3</v>
      </c>
      <c r="L34" s="136">
        <f t="shared" si="5"/>
        <v>32</v>
      </c>
      <c r="M34" s="35">
        <v>1226.9</v>
      </c>
      <c r="N34" s="93"/>
      <c r="O34" s="136">
        <f t="shared" si="6"/>
        <v>37</v>
      </c>
      <c r="P34" s="35">
        <v>219.2</v>
      </c>
      <c r="Q34" s="136">
        <f t="shared" si="7"/>
        <v>15</v>
      </c>
      <c r="R34" s="35">
        <v>7.3</v>
      </c>
      <c r="S34" s="136">
        <f t="shared" si="7"/>
        <v>24</v>
      </c>
      <c r="T34" s="35">
        <v>258</v>
      </c>
      <c r="U34" s="136">
        <f t="shared" si="8"/>
        <v>30</v>
      </c>
      <c r="V34" s="35">
        <v>741.5</v>
      </c>
      <c r="W34" s="193">
        <f t="shared" si="9"/>
        <v>46</v>
      </c>
      <c r="X34" s="183">
        <v>33.1</v>
      </c>
      <c r="Y34" s="136">
        <f t="shared" si="10"/>
        <v>28</v>
      </c>
      <c r="Z34" s="35">
        <v>1019.4</v>
      </c>
      <c r="AA34" s="82" t="s">
        <v>96</v>
      </c>
    </row>
    <row r="35" spans="1:27" ht="12" customHeight="1">
      <c r="A35" s="190" t="s">
        <v>36</v>
      </c>
      <c r="B35" s="133">
        <f t="shared" si="0"/>
        <v>30</v>
      </c>
      <c r="C35" s="35">
        <v>6.3</v>
      </c>
      <c r="D35" s="136">
        <f t="shared" si="1"/>
        <v>38</v>
      </c>
      <c r="E35" s="35">
        <v>0.6</v>
      </c>
      <c r="F35" s="136">
        <f t="shared" si="2"/>
        <v>27</v>
      </c>
      <c r="G35" s="35">
        <v>5.8</v>
      </c>
      <c r="H35" s="193">
        <f t="shared" si="3"/>
        <v>9</v>
      </c>
      <c r="I35" s="183">
        <v>90.1</v>
      </c>
      <c r="J35" s="193">
        <f t="shared" si="4"/>
        <v>9</v>
      </c>
      <c r="K35" s="183">
        <v>53.8</v>
      </c>
      <c r="L35" s="136">
        <f t="shared" si="5"/>
        <v>34</v>
      </c>
      <c r="M35" s="35">
        <v>1167.5</v>
      </c>
      <c r="N35" s="93"/>
      <c r="O35" s="136">
        <f t="shared" si="6"/>
        <v>38</v>
      </c>
      <c r="P35" s="35">
        <v>211</v>
      </c>
      <c r="Q35" s="136">
        <f t="shared" si="7"/>
        <v>35</v>
      </c>
      <c r="R35" s="35">
        <v>3.6</v>
      </c>
      <c r="S35" s="136">
        <f t="shared" si="7"/>
        <v>23</v>
      </c>
      <c r="T35" s="35">
        <v>259.6</v>
      </c>
      <c r="U35" s="136">
        <f t="shared" si="8"/>
        <v>34</v>
      </c>
      <c r="V35" s="35">
        <v>692.3</v>
      </c>
      <c r="W35" s="193">
        <f t="shared" si="9"/>
        <v>37</v>
      </c>
      <c r="X35" s="183">
        <v>59.2</v>
      </c>
      <c r="Y35" s="136">
        <f t="shared" si="10"/>
        <v>34</v>
      </c>
      <c r="Z35" s="35">
        <v>929.2</v>
      </c>
      <c r="AA35" s="82" t="s">
        <v>97</v>
      </c>
    </row>
    <row r="36" spans="1:27" ht="12" customHeight="1">
      <c r="A36" s="190" t="s">
        <v>37</v>
      </c>
      <c r="B36" s="133">
        <f t="shared" si="0"/>
        <v>39</v>
      </c>
      <c r="C36" s="35">
        <v>5.4</v>
      </c>
      <c r="D36" s="136">
        <f t="shared" si="1"/>
        <v>47</v>
      </c>
      <c r="E36" s="35">
        <v>0.3</v>
      </c>
      <c r="F36" s="136">
        <f t="shared" si="2"/>
        <v>34</v>
      </c>
      <c r="G36" s="35">
        <v>5.1</v>
      </c>
      <c r="H36" s="193">
        <f t="shared" si="3"/>
        <v>14</v>
      </c>
      <c r="I36" s="183">
        <v>86</v>
      </c>
      <c r="J36" s="193">
        <f t="shared" si="4"/>
        <v>14</v>
      </c>
      <c r="K36" s="183">
        <v>50.9</v>
      </c>
      <c r="L36" s="136">
        <f t="shared" si="5"/>
        <v>33</v>
      </c>
      <c r="M36" s="35">
        <v>1190.7</v>
      </c>
      <c r="N36" s="93"/>
      <c r="O36" s="136">
        <f t="shared" si="6"/>
        <v>39</v>
      </c>
      <c r="P36" s="35">
        <v>207.2</v>
      </c>
      <c r="Q36" s="136">
        <f t="shared" si="7"/>
        <v>42</v>
      </c>
      <c r="R36" s="35">
        <v>2.9</v>
      </c>
      <c r="S36" s="136">
        <f t="shared" si="7"/>
        <v>29</v>
      </c>
      <c r="T36" s="35">
        <v>234.5</v>
      </c>
      <c r="U36" s="136">
        <f t="shared" si="8"/>
        <v>29</v>
      </c>
      <c r="V36" s="35">
        <v>745.3</v>
      </c>
      <c r="W36" s="193">
        <f t="shared" si="9"/>
        <v>39</v>
      </c>
      <c r="X36" s="183">
        <v>47.9</v>
      </c>
      <c r="Y36" s="136">
        <f t="shared" si="10"/>
        <v>33</v>
      </c>
      <c r="Z36" s="35">
        <v>932.2</v>
      </c>
      <c r="AA36" s="82" t="s">
        <v>98</v>
      </c>
    </row>
    <row r="37" spans="1:27" ht="12" customHeight="1">
      <c r="A37" s="167" t="s">
        <v>38</v>
      </c>
      <c r="B37" s="196">
        <f t="shared" si="0"/>
        <v>15</v>
      </c>
      <c r="C37" s="179">
        <v>8.8</v>
      </c>
      <c r="D37" s="197">
        <f t="shared" si="1"/>
        <v>31</v>
      </c>
      <c r="E37" s="179">
        <v>0.8</v>
      </c>
      <c r="F37" s="197">
        <f t="shared" si="2"/>
        <v>14</v>
      </c>
      <c r="G37" s="179">
        <v>8</v>
      </c>
      <c r="H37" s="198">
        <f t="shared" si="3"/>
        <v>1</v>
      </c>
      <c r="I37" s="189">
        <v>110.2</v>
      </c>
      <c r="J37" s="198">
        <f t="shared" si="4"/>
        <v>4</v>
      </c>
      <c r="K37" s="189">
        <v>57.5</v>
      </c>
      <c r="L37" s="197">
        <f t="shared" si="5"/>
        <v>21</v>
      </c>
      <c r="M37" s="179">
        <v>1414.7</v>
      </c>
      <c r="N37" s="93"/>
      <c r="O37" s="197">
        <f t="shared" si="6"/>
        <v>36</v>
      </c>
      <c r="P37" s="179">
        <v>226.3</v>
      </c>
      <c r="Q37" s="197">
        <f t="shared" si="7"/>
        <v>14</v>
      </c>
      <c r="R37" s="179">
        <v>7.5</v>
      </c>
      <c r="S37" s="197">
        <f t="shared" si="7"/>
        <v>18</v>
      </c>
      <c r="T37" s="179">
        <v>285.4</v>
      </c>
      <c r="U37" s="197">
        <f t="shared" si="8"/>
        <v>11</v>
      </c>
      <c r="V37" s="179">
        <v>892.3</v>
      </c>
      <c r="W37" s="198">
        <f t="shared" si="9"/>
        <v>14</v>
      </c>
      <c r="X37" s="189">
        <v>164.7</v>
      </c>
      <c r="Y37" s="197">
        <f t="shared" si="10"/>
        <v>23</v>
      </c>
      <c r="Z37" s="179">
        <v>1114.1</v>
      </c>
      <c r="AA37" s="177" t="s">
        <v>99</v>
      </c>
    </row>
    <row r="38" spans="1:27" s="80" customFormat="1" ht="24" customHeight="1">
      <c r="A38" s="98" t="s">
        <v>39</v>
      </c>
      <c r="B38" s="128">
        <f t="shared" si="0"/>
        <v>20</v>
      </c>
      <c r="C38" s="34">
        <v>7.8</v>
      </c>
      <c r="D38" s="127">
        <f t="shared" si="1"/>
        <v>25</v>
      </c>
      <c r="E38" s="34">
        <v>0.9</v>
      </c>
      <c r="F38" s="127">
        <f t="shared" si="2"/>
        <v>20</v>
      </c>
      <c r="G38" s="34">
        <v>6.9</v>
      </c>
      <c r="H38" s="151">
        <f t="shared" si="3"/>
        <v>12</v>
      </c>
      <c r="I38" s="182">
        <v>89.4</v>
      </c>
      <c r="J38" s="151">
        <f t="shared" si="4"/>
        <v>36</v>
      </c>
      <c r="K38" s="182">
        <v>45.2</v>
      </c>
      <c r="L38" s="127">
        <f t="shared" si="5"/>
        <v>17</v>
      </c>
      <c r="M38" s="34">
        <v>1525.4</v>
      </c>
      <c r="N38" s="92"/>
      <c r="O38" s="127">
        <f t="shared" si="6"/>
        <v>16</v>
      </c>
      <c r="P38" s="34">
        <v>343.1</v>
      </c>
      <c r="Q38" s="127">
        <f t="shared" si="7"/>
        <v>18</v>
      </c>
      <c r="R38" s="34">
        <v>5.9</v>
      </c>
      <c r="S38" s="127">
        <f t="shared" si="7"/>
        <v>16</v>
      </c>
      <c r="T38" s="34">
        <v>302.1</v>
      </c>
      <c r="U38" s="127">
        <f t="shared" si="8"/>
        <v>15</v>
      </c>
      <c r="V38" s="34">
        <v>872.3</v>
      </c>
      <c r="W38" s="151">
        <f t="shared" si="9"/>
        <v>20</v>
      </c>
      <c r="X38" s="182">
        <v>113.1</v>
      </c>
      <c r="Y38" s="127">
        <f t="shared" si="10"/>
        <v>16</v>
      </c>
      <c r="Z38" s="34">
        <v>1238.9</v>
      </c>
      <c r="AA38" s="79" t="s">
        <v>100</v>
      </c>
    </row>
    <row r="39" spans="1:27" ht="12" customHeight="1">
      <c r="A39" s="190" t="s">
        <v>40</v>
      </c>
      <c r="B39" s="133">
        <f t="shared" si="0"/>
        <v>22</v>
      </c>
      <c r="C39" s="35">
        <v>7.5</v>
      </c>
      <c r="D39" s="136">
        <f t="shared" si="1"/>
        <v>19</v>
      </c>
      <c r="E39" s="35">
        <v>1.1</v>
      </c>
      <c r="F39" s="136">
        <f t="shared" si="2"/>
        <v>21</v>
      </c>
      <c r="G39" s="35">
        <v>6.4</v>
      </c>
      <c r="H39" s="193">
        <f t="shared" si="3"/>
        <v>2</v>
      </c>
      <c r="I39" s="183">
        <v>103.6</v>
      </c>
      <c r="J39" s="193">
        <f t="shared" si="4"/>
        <v>45</v>
      </c>
      <c r="K39" s="183">
        <v>39.7</v>
      </c>
      <c r="L39" s="136">
        <f t="shared" si="5"/>
        <v>15</v>
      </c>
      <c r="M39" s="35">
        <v>1573.8</v>
      </c>
      <c r="N39" s="93"/>
      <c r="O39" s="136">
        <f t="shared" si="6"/>
        <v>18</v>
      </c>
      <c r="P39" s="35">
        <v>338.5</v>
      </c>
      <c r="Q39" s="136">
        <f t="shared" si="7"/>
        <v>30</v>
      </c>
      <c r="R39" s="35">
        <v>4.7</v>
      </c>
      <c r="S39" s="136">
        <f t="shared" si="7"/>
        <v>15</v>
      </c>
      <c r="T39" s="35">
        <v>318.7</v>
      </c>
      <c r="U39" s="136">
        <f t="shared" si="8"/>
        <v>7</v>
      </c>
      <c r="V39" s="35">
        <v>907.7</v>
      </c>
      <c r="W39" s="193">
        <f t="shared" si="9"/>
        <v>29</v>
      </c>
      <c r="X39" s="183">
        <v>80.6</v>
      </c>
      <c r="Y39" s="136">
        <f t="shared" si="10"/>
        <v>14</v>
      </c>
      <c r="Z39" s="35">
        <v>1278</v>
      </c>
      <c r="AA39" s="82" t="s">
        <v>101</v>
      </c>
    </row>
    <row r="40" spans="1:27" ht="12" customHeight="1">
      <c r="A40" s="190" t="s">
        <v>41</v>
      </c>
      <c r="B40" s="133">
        <f t="shared" si="0"/>
        <v>15</v>
      </c>
      <c r="C40" s="35">
        <v>8.8</v>
      </c>
      <c r="D40" s="136">
        <f t="shared" si="1"/>
        <v>25</v>
      </c>
      <c r="E40" s="35">
        <v>0.9</v>
      </c>
      <c r="F40" s="136">
        <f t="shared" si="2"/>
        <v>15</v>
      </c>
      <c r="G40" s="35">
        <v>7.9</v>
      </c>
      <c r="H40" s="193">
        <f t="shared" si="3"/>
        <v>15</v>
      </c>
      <c r="I40" s="183">
        <v>84.9</v>
      </c>
      <c r="J40" s="193">
        <f t="shared" si="4"/>
        <v>11</v>
      </c>
      <c r="K40" s="183">
        <v>52.1</v>
      </c>
      <c r="L40" s="136">
        <f t="shared" si="5"/>
        <v>18</v>
      </c>
      <c r="M40" s="35">
        <v>1522.2</v>
      </c>
      <c r="N40" s="93"/>
      <c r="O40" s="136">
        <f t="shared" si="6"/>
        <v>25</v>
      </c>
      <c r="P40" s="35">
        <v>296.4</v>
      </c>
      <c r="Q40" s="136">
        <f t="shared" si="7"/>
        <v>5</v>
      </c>
      <c r="R40" s="35">
        <v>11.2</v>
      </c>
      <c r="S40" s="136">
        <f t="shared" si="7"/>
        <v>25</v>
      </c>
      <c r="T40" s="35">
        <v>251.9</v>
      </c>
      <c r="U40" s="136">
        <f t="shared" si="8"/>
        <v>4</v>
      </c>
      <c r="V40" s="35">
        <v>961.4</v>
      </c>
      <c r="W40" s="193">
        <f t="shared" si="9"/>
        <v>17</v>
      </c>
      <c r="X40" s="183">
        <v>138</v>
      </c>
      <c r="Y40" s="136">
        <f t="shared" si="10"/>
        <v>22</v>
      </c>
      <c r="Z40" s="35">
        <v>1148.6</v>
      </c>
      <c r="AA40" s="82" t="s">
        <v>102</v>
      </c>
    </row>
    <row r="41" spans="1:27" ht="12" customHeight="1">
      <c r="A41" s="190" t="s">
        <v>42</v>
      </c>
      <c r="B41" s="133">
        <f t="shared" si="0"/>
        <v>18</v>
      </c>
      <c r="C41" s="35">
        <v>8.7</v>
      </c>
      <c r="D41" s="136">
        <f t="shared" si="1"/>
        <v>19</v>
      </c>
      <c r="E41" s="35">
        <v>1.1</v>
      </c>
      <c r="F41" s="136">
        <f t="shared" si="2"/>
        <v>17</v>
      </c>
      <c r="G41" s="35">
        <v>7.6</v>
      </c>
      <c r="H41" s="193">
        <f t="shared" si="3"/>
        <v>8</v>
      </c>
      <c r="I41" s="183">
        <v>91.5</v>
      </c>
      <c r="J41" s="193">
        <f t="shared" si="4"/>
        <v>7</v>
      </c>
      <c r="K41" s="183">
        <v>54.8</v>
      </c>
      <c r="L41" s="136">
        <f t="shared" si="5"/>
        <v>20</v>
      </c>
      <c r="M41" s="35">
        <v>1438.5</v>
      </c>
      <c r="N41" s="93"/>
      <c r="O41" s="136">
        <f t="shared" si="6"/>
        <v>23</v>
      </c>
      <c r="P41" s="35">
        <v>318.3</v>
      </c>
      <c r="Q41" s="136">
        <f t="shared" si="7"/>
        <v>22</v>
      </c>
      <c r="R41" s="35">
        <v>5.5</v>
      </c>
      <c r="S41" s="136">
        <f t="shared" si="7"/>
        <v>13</v>
      </c>
      <c r="T41" s="35">
        <v>359</v>
      </c>
      <c r="U41" s="136">
        <f t="shared" si="8"/>
        <v>27</v>
      </c>
      <c r="V41" s="35">
        <v>753.6</v>
      </c>
      <c r="W41" s="193">
        <f t="shared" si="9"/>
        <v>19</v>
      </c>
      <c r="X41" s="183">
        <v>128.6</v>
      </c>
      <c r="Y41" s="136">
        <f t="shared" si="10"/>
        <v>19</v>
      </c>
      <c r="Z41" s="35">
        <v>1203.2</v>
      </c>
      <c r="AA41" s="82" t="s">
        <v>103</v>
      </c>
    </row>
    <row r="42" spans="1:27" ht="12" customHeight="1">
      <c r="A42" s="167" t="s">
        <v>43</v>
      </c>
      <c r="B42" s="196">
        <f t="shared" si="0"/>
        <v>10</v>
      </c>
      <c r="C42" s="179">
        <v>10.4</v>
      </c>
      <c r="D42" s="197">
        <f t="shared" si="1"/>
        <v>4</v>
      </c>
      <c r="E42" s="179">
        <v>2</v>
      </c>
      <c r="F42" s="197">
        <f t="shared" si="2"/>
        <v>11</v>
      </c>
      <c r="G42" s="179">
        <v>8.5</v>
      </c>
      <c r="H42" s="198">
        <f t="shared" si="3"/>
        <v>9</v>
      </c>
      <c r="I42" s="189">
        <v>90.1</v>
      </c>
      <c r="J42" s="198">
        <f t="shared" si="4"/>
        <v>26</v>
      </c>
      <c r="K42" s="189">
        <v>47.9</v>
      </c>
      <c r="L42" s="197">
        <f t="shared" si="5"/>
        <v>6</v>
      </c>
      <c r="M42" s="179">
        <v>1921.4</v>
      </c>
      <c r="N42" s="93"/>
      <c r="O42" s="197">
        <f t="shared" si="6"/>
        <v>9</v>
      </c>
      <c r="P42" s="179">
        <v>427.4</v>
      </c>
      <c r="Q42" s="197">
        <f t="shared" si="7"/>
        <v>9</v>
      </c>
      <c r="R42" s="179">
        <v>9.2</v>
      </c>
      <c r="S42" s="197">
        <f t="shared" si="7"/>
        <v>2</v>
      </c>
      <c r="T42" s="179">
        <v>682.7</v>
      </c>
      <c r="U42" s="197">
        <f t="shared" si="8"/>
        <v>22</v>
      </c>
      <c r="V42" s="179">
        <v>799.4</v>
      </c>
      <c r="W42" s="198">
        <f t="shared" si="9"/>
        <v>15</v>
      </c>
      <c r="X42" s="189">
        <v>163.7</v>
      </c>
      <c r="Y42" s="197">
        <f t="shared" si="10"/>
        <v>4</v>
      </c>
      <c r="Z42" s="179">
        <v>1672</v>
      </c>
      <c r="AA42" s="177" t="s">
        <v>77</v>
      </c>
    </row>
    <row r="43" spans="1:27" s="80" customFormat="1" ht="24" customHeight="1">
      <c r="A43" s="98" t="s">
        <v>44</v>
      </c>
      <c r="B43" s="128">
        <f t="shared" si="0"/>
        <v>3</v>
      </c>
      <c r="C43" s="34">
        <v>14.8</v>
      </c>
      <c r="D43" s="127">
        <f t="shared" si="1"/>
        <v>6</v>
      </c>
      <c r="E43" s="34">
        <v>1.9</v>
      </c>
      <c r="F43" s="127">
        <f t="shared" si="2"/>
        <v>3</v>
      </c>
      <c r="G43" s="34">
        <v>12.9</v>
      </c>
      <c r="H43" s="151">
        <f t="shared" si="3"/>
        <v>4</v>
      </c>
      <c r="I43" s="182">
        <v>98.2</v>
      </c>
      <c r="J43" s="151">
        <f t="shared" si="4"/>
        <v>6</v>
      </c>
      <c r="K43" s="182">
        <v>54.9</v>
      </c>
      <c r="L43" s="127">
        <f t="shared" si="5"/>
        <v>4</v>
      </c>
      <c r="M43" s="34">
        <v>1939.7</v>
      </c>
      <c r="N43" s="92"/>
      <c r="O43" s="127">
        <f t="shared" si="6"/>
        <v>5</v>
      </c>
      <c r="P43" s="34">
        <v>508.6</v>
      </c>
      <c r="Q43" s="127">
        <f t="shared" si="7"/>
        <v>25</v>
      </c>
      <c r="R43" s="34">
        <v>5.1</v>
      </c>
      <c r="S43" s="127">
        <f t="shared" si="7"/>
        <v>3</v>
      </c>
      <c r="T43" s="34">
        <v>559.7</v>
      </c>
      <c r="U43" s="127">
        <f t="shared" si="8"/>
        <v>16</v>
      </c>
      <c r="V43" s="34">
        <v>863.6</v>
      </c>
      <c r="W43" s="151">
        <f t="shared" si="9"/>
        <v>6</v>
      </c>
      <c r="X43" s="182">
        <v>302.7</v>
      </c>
      <c r="Y43" s="127">
        <f t="shared" si="10"/>
        <v>6</v>
      </c>
      <c r="Z43" s="34">
        <v>1603.6</v>
      </c>
      <c r="AA43" s="79" t="s">
        <v>104</v>
      </c>
    </row>
    <row r="44" spans="1:27" ht="12" customHeight="1">
      <c r="A44" s="190" t="s">
        <v>45</v>
      </c>
      <c r="B44" s="133">
        <f t="shared" si="0"/>
        <v>13</v>
      </c>
      <c r="C44" s="35">
        <v>9.3</v>
      </c>
      <c r="D44" s="136">
        <f t="shared" si="1"/>
        <v>24</v>
      </c>
      <c r="E44" s="35">
        <v>1</v>
      </c>
      <c r="F44" s="136">
        <f t="shared" si="2"/>
        <v>13</v>
      </c>
      <c r="G44" s="35">
        <v>8.3</v>
      </c>
      <c r="H44" s="193">
        <f t="shared" si="3"/>
        <v>16</v>
      </c>
      <c r="I44" s="183">
        <v>83.7</v>
      </c>
      <c r="J44" s="193">
        <f t="shared" si="4"/>
        <v>28</v>
      </c>
      <c r="K44" s="183">
        <v>47.7</v>
      </c>
      <c r="L44" s="136">
        <f t="shared" si="5"/>
        <v>16</v>
      </c>
      <c r="M44" s="35">
        <v>1566.9</v>
      </c>
      <c r="N44" s="93"/>
      <c r="O44" s="136">
        <f t="shared" si="6"/>
        <v>15</v>
      </c>
      <c r="P44" s="35">
        <v>351.2</v>
      </c>
      <c r="Q44" s="136">
        <f t="shared" si="7"/>
        <v>2</v>
      </c>
      <c r="R44" s="35">
        <v>12.5</v>
      </c>
      <c r="S44" s="136">
        <f t="shared" si="7"/>
        <v>20</v>
      </c>
      <c r="T44" s="35">
        <v>269.9</v>
      </c>
      <c r="U44" s="136">
        <f t="shared" si="8"/>
        <v>5</v>
      </c>
      <c r="V44" s="35">
        <v>931.5</v>
      </c>
      <c r="W44" s="193">
        <f t="shared" si="9"/>
        <v>11</v>
      </c>
      <c r="X44" s="183">
        <v>205.4</v>
      </c>
      <c r="Y44" s="136">
        <f t="shared" si="10"/>
        <v>17</v>
      </c>
      <c r="Z44" s="35">
        <v>1231</v>
      </c>
      <c r="AA44" s="82" t="s">
        <v>105</v>
      </c>
    </row>
    <row r="45" spans="1:27" ht="12" customHeight="1">
      <c r="A45" s="190" t="s">
        <v>174</v>
      </c>
      <c r="B45" s="133">
        <f t="shared" si="0"/>
        <v>11</v>
      </c>
      <c r="C45" s="35">
        <v>10.2</v>
      </c>
      <c r="D45" s="136">
        <f t="shared" si="1"/>
        <v>19</v>
      </c>
      <c r="E45" s="35">
        <v>1.1</v>
      </c>
      <c r="F45" s="136">
        <f t="shared" si="2"/>
        <v>10</v>
      </c>
      <c r="G45" s="35">
        <v>9.1</v>
      </c>
      <c r="H45" s="193">
        <f t="shared" si="3"/>
        <v>13</v>
      </c>
      <c r="I45" s="183">
        <v>88.8</v>
      </c>
      <c r="J45" s="193">
        <f t="shared" si="4"/>
        <v>22</v>
      </c>
      <c r="K45" s="183">
        <v>49.1</v>
      </c>
      <c r="L45" s="136">
        <f t="shared" si="5"/>
        <v>12</v>
      </c>
      <c r="M45" s="35">
        <v>1621.3</v>
      </c>
      <c r="N45" s="93"/>
      <c r="O45" s="136">
        <f t="shared" si="6"/>
        <v>14</v>
      </c>
      <c r="P45" s="35">
        <v>368</v>
      </c>
      <c r="Q45" s="136">
        <f t="shared" si="7"/>
        <v>11</v>
      </c>
      <c r="R45" s="35">
        <v>8.3</v>
      </c>
      <c r="S45" s="136">
        <f t="shared" si="7"/>
        <v>12</v>
      </c>
      <c r="T45" s="35">
        <v>362.3</v>
      </c>
      <c r="U45" s="136">
        <f t="shared" si="8"/>
        <v>13</v>
      </c>
      <c r="V45" s="35">
        <v>880.8</v>
      </c>
      <c r="W45" s="193">
        <f t="shared" si="9"/>
        <v>8</v>
      </c>
      <c r="X45" s="183">
        <v>248.5</v>
      </c>
      <c r="Y45" s="136">
        <f t="shared" si="10"/>
        <v>15</v>
      </c>
      <c r="Z45" s="35">
        <v>1269</v>
      </c>
      <c r="AA45" s="82" t="s">
        <v>92</v>
      </c>
    </row>
    <row r="46" spans="1:27" ht="12" customHeight="1">
      <c r="A46" s="190" t="s">
        <v>46</v>
      </c>
      <c r="B46" s="133">
        <f t="shared" si="0"/>
        <v>1</v>
      </c>
      <c r="C46" s="35">
        <v>17.6</v>
      </c>
      <c r="D46" s="136">
        <f t="shared" si="1"/>
        <v>9</v>
      </c>
      <c r="E46" s="35">
        <v>1.5</v>
      </c>
      <c r="F46" s="136">
        <f t="shared" si="2"/>
        <v>1</v>
      </c>
      <c r="G46" s="35">
        <v>16.1</v>
      </c>
      <c r="H46" s="193">
        <f t="shared" si="3"/>
        <v>28</v>
      </c>
      <c r="I46" s="183">
        <v>76.9</v>
      </c>
      <c r="J46" s="193">
        <f t="shared" si="4"/>
        <v>20</v>
      </c>
      <c r="K46" s="183">
        <v>49.4</v>
      </c>
      <c r="L46" s="136">
        <f t="shared" si="5"/>
        <v>1</v>
      </c>
      <c r="M46" s="35">
        <v>2473.4</v>
      </c>
      <c r="N46" s="93"/>
      <c r="O46" s="136">
        <f t="shared" si="6"/>
        <v>7</v>
      </c>
      <c r="P46" s="35">
        <v>485.5</v>
      </c>
      <c r="Q46" s="136">
        <f t="shared" si="7"/>
        <v>1</v>
      </c>
      <c r="R46" s="35">
        <v>18.8</v>
      </c>
      <c r="S46" s="136">
        <f t="shared" si="7"/>
        <v>1</v>
      </c>
      <c r="T46" s="35">
        <v>904.7</v>
      </c>
      <c r="U46" s="136">
        <f t="shared" si="8"/>
        <v>1</v>
      </c>
      <c r="V46" s="35">
        <v>1063</v>
      </c>
      <c r="W46" s="193">
        <f t="shared" si="9"/>
        <v>10</v>
      </c>
      <c r="X46" s="183">
        <v>209.5</v>
      </c>
      <c r="Y46" s="136">
        <f t="shared" si="10"/>
        <v>1</v>
      </c>
      <c r="Z46" s="35">
        <v>2092.4</v>
      </c>
      <c r="AA46" s="82" t="s">
        <v>106</v>
      </c>
    </row>
    <row r="47" spans="1:27" ht="12" customHeight="1">
      <c r="A47" s="167" t="s">
        <v>47</v>
      </c>
      <c r="B47" s="196">
        <f t="shared" si="0"/>
        <v>14</v>
      </c>
      <c r="C47" s="179">
        <v>9.1</v>
      </c>
      <c r="D47" s="197">
        <f t="shared" si="1"/>
        <v>14</v>
      </c>
      <c r="E47" s="179">
        <v>1.2</v>
      </c>
      <c r="F47" s="197">
        <f t="shared" si="2"/>
        <v>15</v>
      </c>
      <c r="G47" s="179">
        <v>7.9</v>
      </c>
      <c r="H47" s="198">
        <f t="shared" si="3"/>
        <v>11</v>
      </c>
      <c r="I47" s="189">
        <v>89.7</v>
      </c>
      <c r="J47" s="198">
        <f t="shared" si="4"/>
        <v>3</v>
      </c>
      <c r="K47" s="189">
        <v>59.7</v>
      </c>
      <c r="L47" s="197">
        <f t="shared" si="5"/>
        <v>11</v>
      </c>
      <c r="M47" s="179">
        <v>1699</v>
      </c>
      <c r="N47" s="93"/>
      <c r="O47" s="197">
        <f t="shared" si="6"/>
        <v>10</v>
      </c>
      <c r="P47" s="179">
        <v>422.8</v>
      </c>
      <c r="Q47" s="197">
        <f t="shared" si="7"/>
        <v>21</v>
      </c>
      <c r="R47" s="179">
        <v>5.6</v>
      </c>
      <c r="S47" s="197">
        <f t="shared" si="7"/>
        <v>10</v>
      </c>
      <c r="T47" s="179">
        <v>419.6</v>
      </c>
      <c r="U47" s="197">
        <f t="shared" si="8"/>
        <v>17</v>
      </c>
      <c r="V47" s="179">
        <v>849.8</v>
      </c>
      <c r="W47" s="198">
        <f t="shared" si="9"/>
        <v>13</v>
      </c>
      <c r="X47" s="189">
        <v>183.5</v>
      </c>
      <c r="Y47" s="197">
        <f t="shared" si="10"/>
        <v>10</v>
      </c>
      <c r="Z47" s="179">
        <v>1444.1</v>
      </c>
      <c r="AA47" s="177" t="s">
        <v>78</v>
      </c>
    </row>
    <row r="48" spans="1:27" s="80" customFormat="1" ht="24" customHeight="1">
      <c r="A48" s="98" t="s">
        <v>48</v>
      </c>
      <c r="B48" s="128">
        <f t="shared" si="0"/>
        <v>5</v>
      </c>
      <c r="C48" s="34">
        <v>12.9</v>
      </c>
      <c r="D48" s="127">
        <f t="shared" si="1"/>
        <v>8</v>
      </c>
      <c r="E48" s="34">
        <v>1.7</v>
      </c>
      <c r="F48" s="127">
        <f t="shared" si="2"/>
        <v>5</v>
      </c>
      <c r="G48" s="34">
        <v>11.2</v>
      </c>
      <c r="H48" s="151">
        <f t="shared" si="3"/>
        <v>19</v>
      </c>
      <c r="I48" s="182">
        <v>82.4</v>
      </c>
      <c r="J48" s="151">
        <f t="shared" si="4"/>
        <v>15</v>
      </c>
      <c r="K48" s="182">
        <v>50.8</v>
      </c>
      <c r="L48" s="127">
        <f t="shared" si="5"/>
        <v>7</v>
      </c>
      <c r="M48" s="34">
        <v>1799.4</v>
      </c>
      <c r="N48" s="92"/>
      <c r="O48" s="127">
        <f t="shared" si="6"/>
        <v>4</v>
      </c>
      <c r="P48" s="34">
        <v>510</v>
      </c>
      <c r="Q48" s="127">
        <f t="shared" si="7"/>
        <v>35</v>
      </c>
      <c r="R48" s="34">
        <v>3.6</v>
      </c>
      <c r="S48" s="127">
        <f t="shared" si="7"/>
        <v>6</v>
      </c>
      <c r="T48" s="34">
        <v>517.1</v>
      </c>
      <c r="U48" s="127">
        <f t="shared" si="8"/>
        <v>26</v>
      </c>
      <c r="V48" s="34">
        <v>765.8</v>
      </c>
      <c r="W48" s="151">
        <f t="shared" si="9"/>
        <v>4</v>
      </c>
      <c r="X48" s="182">
        <v>319.3</v>
      </c>
      <c r="Y48" s="127">
        <f t="shared" si="10"/>
        <v>7</v>
      </c>
      <c r="Z48" s="34">
        <v>1576.6</v>
      </c>
      <c r="AA48" s="79" t="s">
        <v>107</v>
      </c>
    </row>
    <row r="49" spans="1:27" ht="12" customHeight="1">
      <c r="A49" s="190" t="s">
        <v>49</v>
      </c>
      <c r="B49" s="133">
        <f t="shared" si="0"/>
        <v>8</v>
      </c>
      <c r="C49" s="35">
        <v>11.4</v>
      </c>
      <c r="D49" s="136">
        <f t="shared" si="1"/>
        <v>4</v>
      </c>
      <c r="E49" s="35">
        <v>2</v>
      </c>
      <c r="F49" s="136">
        <f t="shared" si="2"/>
        <v>8</v>
      </c>
      <c r="G49" s="35">
        <v>9.4</v>
      </c>
      <c r="H49" s="193">
        <f t="shared" si="3"/>
        <v>3</v>
      </c>
      <c r="I49" s="183">
        <v>102</v>
      </c>
      <c r="J49" s="193">
        <f t="shared" si="4"/>
        <v>10</v>
      </c>
      <c r="K49" s="183">
        <v>53.5</v>
      </c>
      <c r="L49" s="136">
        <f t="shared" si="5"/>
        <v>5</v>
      </c>
      <c r="M49" s="35">
        <v>1934.4</v>
      </c>
      <c r="N49" s="93"/>
      <c r="O49" s="136">
        <f t="shared" si="6"/>
        <v>2</v>
      </c>
      <c r="P49" s="35">
        <v>569</v>
      </c>
      <c r="Q49" s="136">
        <f t="shared" si="7"/>
        <v>7</v>
      </c>
      <c r="R49" s="35">
        <v>10.2</v>
      </c>
      <c r="S49" s="136">
        <f t="shared" si="7"/>
        <v>8</v>
      </c>
      <c r="T49" s="35">
        <v>458.8</v>
      </c>
      <c r="U49" s="136">
        <f t="shared" si="8"/>
        <v>10</v>
      </c>
      <c r="V49" s="35">
        <v>893.6</v>
      </c>
      <c r="W49" s="193">
        <f t="shared" si="9"/>
        <v>5</v>
      </c>
      <c r="X49" s="183">
        <v>318.8</v>
      </c>
      <c r="Y49" s="136">
        <f t="shared" si="10"/>
        <v>5</v>
      </c>
      <c r="Z49" s="35">
        <v>1633.3</v>
      </c>
      <c r="AA49" s="82" t="s">
        <v>89</v>
      </c>
    </row>
    <row r="50" spans="1:27" ht="12" customHeight="1">
      <c r="A50" s="190" t="s">
        <v>50</v>
      </c>
      <c r="B50" s="133">
        <f t="shared" si="0"/>
        <v>7</v>
      </c>
      <c r="C50" s="35">
        <v>11.9</v>
      </c>
      <c r="D50" s="136">
        <f t="shared" si="1"/>
        <v>2</v>
      </c>
      <c r="E50" s="35">
        <v>2.1</v>
      </c>
      <c r="F50" s="136">
        <f t="shared" si="2"/>
        <v>7</v>
      </c>
      <c r="G50" s="35">
        <v>9.8</v>
      </c>
      <c r="H50" s="193">
        <f t="shared" si="3"/>
        <v>20</v>
      </c>
      <c r="I50" s="183">
        <v>82.3</v>
      </c>
      <c r="J50" s="193">
        <f t="shared" si="4"/>
        <v>31</v>
      </c>
      <c r="K50" s="183">
        <v>46.9</v>
      </c>
      <c r="L50" s="136">
        <f t="shared" si="5"/>
        <v>3</v>
      </c>
      <c r="M50" s="35">
        <v>1956.7</v>
      </c>
      <c r="N50" s="93"/>
      <c r="O50" s="136">
        <f t="shared" si="6"/>
        <v>6</v>
      </c>
      <c r="P50" s="35">
        <v>496.8</v>
      </c>
      <c r="Q50" s="136">
        <f t="shared" si="7"/>
        <v>4</v>
      </c>
      <c r="R50" s="35">
        <v>11.4</v>
      </c>
      <c r="S50" s="136">
        <f t="shared" si="7"/>
        <v>5</v>
      </c>
      <c r="T50" s="35">
        <v>519.5</v>
      </c>
      <c r="U50" s="136">
        <f t="shared" si="8"/>
        <v>6</v>
      </c>
      <c r="V50" s="35">
        <v>926.3</v>
      </c>
      <c r="W50" s="193">
        <f t="shared" si="9"/>
        <v>3</v>
      </c>
      <c r="X50" s="183">
        <v>320.3</v>
      </c>
      <c r="Y50" s="136">
        <f t="shared" si="10"/>
        <v>3</v>
      </c>
      <c r="Z50" s="35">
        <v>1672.6</v>
      </c>
      <c r="AA50" s="82" t="s">
        <v>108</v>
      </c>
    </row>
    <row r="51" spans="1:27" ht="12" customHeight="1">
      <c r="A51" s="199" t="s">
        <v>51</v>
      </c>
      <c r="B51" s="134">
        <f t="shared" si="0"/>
        <v>4</v>
      </c>
      <c r="C51" s="36">
        <v>13.4</v>
      </c>
      <c r="D51" s="137">
        <f t="shared" si="1"/>
        <v>2</v>
      </c>
      <c r="E51" s="36">
        <v>2.1</v>
      </c>
      <c r="F51" s="137">
        <f t="shared" si="2"/>
        <v>4</v>
      </c>
      <c r="G51" s="36">
        <v>11.3</v>
      </c>
      <c r="H51" s="194">
        <f t="shared" si="3"/>
        <v>20</v>
      </c>
      <c r="I51" s="184">
        <v>82.3</v>
      </c>
      <c r="J51" s="194">
        <f t="shared" si="4"/>
        <v>33</v>
      </c>
      <c r="K51" s="184">
        <v>46.2</v>
      </c>
      <c r="L51" s="137">
        <f t="shared" si="5"/>
        <v>10</v>
      </c>
      <c r="M51" s="36">
        <v>1704.2</v>
      </c>
      <c r="N51" s="91"/>
      <c r="O51" s="137">
        <f t="shared" si="6"/>
        <v>8</v>
      </c>
      <c r="P51" s="36">
        <v>445.4</v>
      </c>
      <c r="Q51" s="137">
        <f t="shared" si="7"/>
        <v>34</v>
      </c>
      <c r="R51" s="36">
        <v>4.2</v>
      </c>
      <c r="S51" s="137">
        <f t="shared" si="7"/>
        <v>26</v>
      </c>
      <c r="T51" s="36">
        <v>245.6</v>
      </c>
      <c r="U51" s="137">
        <f t="shared" si="8"/>
        <v>2</v>
      </c>
      <c r="V51" s="36">
        <v>1005.6</v>
      </c>
      <c r="W51" s="194">
        <f t="shared" si="9"/>
        <v>2</v>
      </c>
      <c r="X51" s="184">
        <v>349.4</v>
      </c>
      <c r="Y51" s="137">
        <f t="shared" si="10"/>
        <v>9</v>
      </c>
      <c r="Z51" s="36">
        <v>1453.6</v>
      </c>
      <c r="AA51" s="83" t="s">
        <v>96</v>
      </c>
    </row>
    <row r="52" spans="1:27" ht="12" customHeight="1">
      <c r="A52" s="167" t="s">
        <v>52</v>
      </c>
      <c r="B52" s="196">
        <f t="shared" si="0"/>
        <v>6</v>
      </c>
      <c r="C52" s="179">
        <v>12.6</v>
      </c>
      <c r="D52" s="197">
        <f t="shared" si="1"/>
        <v>11</v>
      </c>
      <c r="E52" s="179">
        <v>1.4</v>
      </c>
      <c r="F52" s="197">
        <f t="shared" si="2"/>
        <v>5</v>
      </c>
      <c r="G52" s="179">
        <v>11.2</v>
      </c>
      <c r="H52" s="198">
        <f t="shared" si="3"/>
        <v>24</v>
      </c>
      <c r="I52" s="189">
        <v>80.3</v>
      </c>
      <c r="J52" s="198">
        <f t="shared" si="4"/>
        <v>34</v>
      </c>
      <c r="K52" s="189">
        <v>46</v>
      </c>
      <c r="L52" s="197">
        <f t="shared" si="5"/>
        <v>9</v>
      </c>
      <c r="M52" s="179">
        <v>1723.1</v>
      </c>
      <c r="N52" s="93"/>
      <c r="O52" s="197">
        <f t="shared" si="6"/>
        <v>3</v>
      </c>
      <c r="P52" s="179">
        <v>521.8</v>
      </c>
      <c r="Q52" s="197">
        <f t="shared" si="7"/>
        <v>10</v>
      </c>
      <c r="R52" s="179">
        <v>8.7</v>
      </c>
      <c r="S52" s="197">
        <f t="shared" si="7"/>
        <v>14</v>
      </c>
      <c r="T52" s="179">
        <v>343.9</v>
      </c>
      <c r="U52" s="197">
        <f t="shared" si="8"/>
        <v>18</v>
      </c>
      <c r="V52" s="179">
        <v>846.1</v>
      </c>
      <c r="W52" s="198">
        <f t="shared" si="9"/>
        <v>7</v>
      </c>
      <c r="X52" s="189">
        <v>281</v>
      </c>
      <c r="Y52" s="197">
        <f t="shared" si="10"/>
        <v>11</v>
      </c>
      <c r="Z52" s="179">
        <v>1399.7</v>
      </c>
      <c r="AA52" s="177" t="s">
        <v>75</v>
      </c>
    </row>
    <row r="53" spans="1:27" s="80" customFormat="1" ht="24" customHeight="1">
      <c r="A53" s="78" t="s">
        <v>53</v>
      </c>
      <c r="B53" s="128">
        <f t="shared" si="0"/>
        <v>2</v>
      </c>
      <c r="C53" s="34">
        <v>15.4</v>
      </c>
      <c r="D53" s="127">
        <f t="shared" si="1"/>
        <v>1</v>
      </c>
      <c r="E53" s="34">
        <v>2.3</v>
      </c>
      <c r="F53" s="127">
        <f t="shared" si="2"/>
        <v>2</v>
      </c>
      <c r="G53" s="34">
        <v>13.1</v>
      </c>
      <c r="H53" s="151">
        <f t="shared" si="3"/>
        <v>17</v>
      </c>
      <c r="I53" s="182">
        <v>83.5</v>
      </c>
      <c r="J53" s="151">
        <f t="shared" si="4"/>
        <v>23</v>
      </c>
      <c r="K53" s="182">
        <v>48.3</v>
      </c>
      <c r="L53" s="127">
        <f t="shared" si="5"/>
        <v>2</v>
      </c>
      <c r="M53" s="34">
        <v>2054.8</v>
      </c>
      <c r="N53" s="92"/>
      <c r="O53" s="127">
        <f t="shared" si="6"/>
        <v>1</v>
      </c>
      <c r="P53" s="34">
        <v>585.5</v>
      </c>
      <c r="Q53" s="127">
        <f t="shared" si="7"/>
        <v>6</v>
      </c>
      <c r="R53" s="34">
        <v>10.8</v>
      </c>
      <c r="S53" s="127">
        <f t="shared" si="7"/>
        <v>4</v>
      </c>
      <c r="T53" s="34">
        <v>548.5</v>
      </c>
      <c r="U53" s="127">
        <f t="shared" si="8"/>
        <v>8</v>
      </c>
      <c r="V53" s="34">
        <v>907.4</v>
      </c>
      <c r="W53" s="151">
        <f t="shared" si="9"/>
        <v>1</v>
      </c>
      <c r="X53" s="182">
        <v>367</v>
      </c>
      <c r="Y53" s="127">
        <f t="shared" si="10"/>
        <v>2</v>
      </c>
      <c r="Z53" s="34">
        <v>1714.4</v>
      </c>
      <c r="AA53" s="79" t="s">
        <v>109</v>
      </c>
    </row>
    <row r="54" spans="1:27" ht="12" customHeight="1">
      <c r="A54" s="84" t="s">
        <v>54</v>
      </c>
      <c r="B54" s="135">
        <f t="shared" si="0"/>
        <v>26</v>
      </c>
      <c r="C54" s="85">
        <v>6.6</v>
      </c>
      <c r="D54" s="138">
        <f t="shared" si="1"/>
        <v>25</v>
      </c>
      <c r="E54" s="85">
        <v>0.9</v>
      </c>
      <c r="F54" s="138">
        <f t="shared" si="2"/>
        <v>28</v>
      </c>
      <c r="G54" s="85">
        <v>5.7</v>
      </c>
      <c r="H54" s="195">
        <f t="shared" si="3"/>
        <v>45</v>
      </c>
      <c r="I54" s="185">
        <v>59.9</v>
      </c>
      <c r="J54" s="195">
        <f t="shared" si="4"/>
        <v>39</v>
      </c>
      <c r="K54" s="185">
        <v>43</v>
      </c>
      <c r="L54" s="138">
        <f t="shared" si="5"/>
        <v>27</v>
      </c>
      <c r="M54" s="85">
        <v>1332.2</v>
      </c>
      <c r="N54" s="93"/>
      <c r="O54" s="138">
        <f t="shared" si="6"/>
        <v>12</v>
      </c>
      <c r="P54" s="85">
        <v>382.2</v>
      </c>
      <c r="Q54" s="138">
        <f t="shared" si="7"/>
        <v>30</v>
      </c>
      <c r="R54" s="85">
        <v>4.7</v>
      </c>
      <c r="S54" s="138">
        <f t="shared" si="7"/>
        <v>21</v>
      </c>
      <c r="T54" s="85">
        <v>267.8</v>
      </c>
      <c r="U54" s="138">
        <f t="shared" si="8"/>
        <v>36</v>
      </c>
      <c r="V54" s="85">
        <v>675.7</v>
      </c>
      <c r="W54" s="195">
        <f t="shared" si="9"/>
        <v>26</v>
      </c>
      <c r="X54" s="185">
        <v>88.5</v>
      </c>
      <c r="Y54" s="138">
        <f t="shared" si="10"/>
        <v>20</v>
      </c>
      <c r="Z54" s="85">
        <v>1177</v>
      </c>
      <c r="AA54" s="86" t="s">
        <v>110</v>
      </c>
    </row>
  </sheetData>
  <sheetProtection/>
  <mergeCells count="16">
    <mergeCell ref="A4:A6"/>
    <mergeCell ref="B4:C5"/>
    <mergeCell ref="AA4:AA6"/>
    <mergeCell ref="D4:G4"/>
    <mergeCell ref="D5:E5"/>
    <mergeCell ref="F5:G5"/>
    <mergeCell ref="O4:V4"/>
    <mergeCell ref="O5:P5"/>
    <mergeCell ref="Q5:R5"/>
    <mergeCell ref="U5:V5"/>
    <mergeCell ref="L4:M5"/>
    <mergeCell ref="W4:X5"/>
    <mergeCell ref="Y4:Z5"/>
    <mergeCell ref="H4:I5"/>
    <mergeCell ref="J4:K5"/>
    <mergeCell ref="S5:T5"/>
  </mergeCells>
  <printOptions horizontalCentered="1" verticalCentered="1"/>
  <pageMargins left="0.5905511811023623" right="0.3937007874015748" top="0" bottom="0" header="0.5118110236220472" footer="0.5118110236220472"/>
  <pageSetup blackAndWhite="1" fitToWidth="2" fitToHeight="1" horizontalDpi="600" verticalDpi="600" orientation="portrait" paperSize="9" scale="94" r:id="rId1"/>
  <colBreaks count="1" manualBreakCount="1">
    <brk id="13" max="6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/>
  </sheetPr>
  <dimension ref="A1:AK56"/>
  <sheetViews>
    <sheetView view="pageBreakPreview" zoomScale="85" zoomScaleSheetLayoutView="85" zoomScalePageLayoutView="0" workbookViewId="0" topLeftCell="A1">
      <pane xSplit="1" ySplit="8" topLeftCell="B9" activePane="bottomRight" state="frozen"/>
      <selection pane="topLeft" activeCell="U4" sqref="U4:U6"/>
      <selection pane="topRight" activeCell="U4" sqref="U4:U6"/>
      <selection pane="bottomLeft" activeCell="U4" sqref="U4:U6"/>
      <selection pane="bottomRight" activeCell="A3" sqref="A3"/>
    </sheetView>
  </sheetViews>
  <sheetFormatPr defaultColWidth="9.00390625" defaultRowHeight="13.5"/>
  <cols>
    <col min="1" max="1" width="8.625" style="65" customWidth="1"/>
    <col min="2" max="2" width="3.75390625" style="88" customWidth="1"/>
    <col min="3" max="3" width="8.75390625" style="65" customWidth="1"/>
    <col min="4" max="4" width="3.75390625" style="88" customWidth="1"/>
    <col min="5" max="5" width="8.75390625" style="65" customWidth="1"/>
    <col min="6" max="6" width="3.75390625" style="88" customWidth="1"/>
    <col min="7" max="7" width="8.75390625" style="65" customWidth="1"/>
    <col min="8" max="8" width="3.75390625" style="65" customWidth="1"/>
    <col min="9" max="9" width="8.75390625" style="65" customWidth="1"/>
    <col min="10" max="10" width="3.75390625" style="88" customWidth="1"/>
    <col min="11" max="11" width="8.75390625" style="65" customWidth="1"/>
    <col min="12" max="12" width="3.75390625" style="88" customWidth="1"/>
    <col min="13" max="13" width="8.75390625" style="65" customWidth="1"/>
    <col min="14" max="14" width="3.75390625" style="88" customWidth="1"/>
    <col min="15" max="15" width="8.75390625" style="65" customWidth="1"/>
    <col min="16" max="16" width="3.75390625" style="88" customWidth="1"/>
    <col min="17" max="17" width="8.75390625" style="65" customWidth="1"/>
    <col min="18" max="18" width="2.00390625" style="38" customWidth="1"/>
    <col min="19" max="19" width="3.75390625" style="89" customWidth="1"/>
    <col min="20" max="20" width="8.125" style="66" customWidth="1"/>
    <col min="21" max="21" width="3.75390625" style="88" customWidth="1"/>
    <col min="22" max="22" width="8.125" style="65" customWidth="1"/>
    <col min="23" max="23" width="3.75390625" style="88" customWidth="1"/>
    <col min="24" max="24" width="8.125" style="65" customWidth="1"/>
    <col min="25" max="25" width="3.75390625" style="88" customWidth="1"/>
    <col min="26" max="26" width="8.125" style="65" customWidth="1"/>
    <col min="27" max="27" width="3.75390625" style="88" customWidth="1"/>
    <col min="28" max="28" width="8.125" style="65" customWidth="1"/>
    <col min="29" max="29" width="3.75390625" style="89" customWidth="1"/>
    <col min="30" max="30" width="8.125" style="66" customWidth="1"/>
    <col min="31" max="31" width="3.75390625" style="89" customWidth="1"/>
    <col min="32" max="32" width="8.125" style="66" customWidth="1"/>
    <col min="33" max="33" width="3.75390625" style="89" customWidth="1"/>
    <col min="34" max="34" width="8.125" style="66" customWidth="1"/>
    <col min="35" max="35" width="3.75390625" style="89" customWidth="1"/>
    <col min="36" max="36" width="8.125" style="66" customWidth="1"/>
    <col min="37" max="37" width="5.125" style="65" customWidth="1"/>
    <col min="38" max="16384" width="9.00390625" style="63" customWidth="1"/>
  </cols>
  <sheetData>
    <row r="1" spans="1:37" ht="18.75">
      <c r="A1" s="67" t="s">
        <v>55</v>
      </c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37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0"/>
      <c r="AK1" s="60"/>
    </row>
    <row r="2" spans="1:37" ht="18.75">
      <c r="A2" s="67" t="s">
        <v>147</v>
      </c>
      <c r="B2" s="106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97" t="s">
        <v>180</v>
      </c>
      <c r="R2" s="37"/>
      <c r="S2" s="61" t="s">
        <v>193</v>
      </c>
      <c r="T2" s="62"/>
      <c r="U2" s="62"/>
      <c r="V2" s="62"/>
      <c r="W2" s="62"/>
      <c r="X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K2" s="67"/>
    </row>
    <row r="3" spans="1:37" ht="14.25" thickBot="1">
      <c r="A3" s="68"/>
      <c r="B3" s="96"/>
      <c r="C3" s="68"/>
      <c r="D3" s="96"/>
      <c r="E3" s="68"/>
      <c r="F3" s="96"/>
      <c r="G3" s="68"/>
      <c r="H3" s="68"/>
      <c r="I3" s="68"/>
      <c r="J3" s="96"/>
      <c r="K3" s="68"/>
      <c r="L3" s="96"/>
      <c r="M3" s="68"/>
      <c r="N3" s="96"/>
      <c r="O3" s="68"/>
      <c r="P3" s="96"/>
      <c r="Q3" s="68"/>
      <c r="S3" s="69"/>
      <c r="T3" s="69"/>
      <c r="U3" s="96"/>
      <c r="V3" s="68"/>
      <c r="W3" s="96"/>
      <c r="X3" s="68"/>
      <c r="Y3" s="96"/>
      <c r="Z3" s="68"/>
      <c r="AA3" s="96"/>
      <c r="AB3" s="68"/>
      <c r="AC3" s="69"/>
      <c r="AD3" s="69"/>
      <c r="AE3" s="69"/>
      <c r="AF3" s="69"/>
      <c r="AG3" s="69"/>
      <c r="AH3" s="69"/>
      <c r="AI3" s="69"/>
      <c r="AJ3" s="69"/>
      <c r="AK3" s="126" t="str">
        <f>'8-1'!M3</f>
        <v>平成25年</v>
      </c>
    </row>
    <row r="4" spans="1:37" ht="10.5" customHeight="1">
      <c r="A4" s="413" t="s">
        <v>1</v>
      </c>
      <c r="B4" s="429" t="s">
        <v>214</v>
      </c>
      <c r="C4" s="430"/>
      <c r="D4" s="453" t="s">
        <v>183</v>
      </c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376"/>
      <c r="S4" s="445" t="s">
        <v>185</v>
      </c>
      <c r="T4" s="445"/>
      <c r="U4" s="445"/>
      <c r="V4" s="445"/>
      <c r="W4" s="445"/>
      <c r="X4" s="445"/>
      <c r="Y4" s="445"/>
      <c r="Z4" s="446"/>
      <c r="AA4" s="438" t="s">
        <v>148</v>
      </c>
      <c r="AB4" s="436"/>
      <c r="AC4" s="429" t="s">
        <v>226</v>
      </c>
      <c r="AD4" s="433"/>
      <c r="AE4" s="439"/>
      <c r="AF4" s="440"/>
      <c r="AG4" s="429" t="s">
        <v>227</v>
      </c>
      <c r="AH4" s="430"/>
      <c r="AI4" s="439"/>
      <c r="AJ4" s="440"/>
      <c r="AK4" s="406" t="s">
        <v>1</v>
      </c>
    </row>
    <row r="5" spans="1:37" ht="10.5" customHeight="1">
      <c r="A5" s="414"/>
      <c r="B5" s="448"/>
      <c r="C5" s="449"/>
      <c r="D5" s="448" t="s">
        <v>184</v>
      </c>
      <c r="E5" s="452"/>
      <c r="F5" s="448" t="s">
        <v>200</v>
      </c>
      <c r="G5" s="452"/>
      <c r="H5" s="448" t="s">
        <v>201</v>
      </c>
      <c r="I5" s="452"/>
      <c r="J5" s="454" t="s">
        <v>187</v>
      </c>
      <c r="K5" s="455"/>
      <c r="L5" s="455"/>
      <c r="M5" s="455"/>
      <c r="N5" s="455"/>
      <c r="O5" s="455"/>
      <c r="P5" s="455"/>
      <c r="Q5" s="455"/>
      <c r="R5" s="376"/>
      <c r="S5" s="459" t="s">
        <v>186</v>
      </c>
      <c r="T5" s="459"/>
      <c r="U5" s="459"/>
      <c r="V5" s="459"/>
      <c r="W5" s="459"/>
      <c r="X5" s="459"/>
      <c r="Y5" s="459"/>
      <c r="Z5" s="460"/>
      <c r="AA5" s="462"/>
      <c r="AB5" s="463"/>
      <c r="AC5" s="448"/>
      <c r="AD5" s="461"/>
      <c r="AE5" s="450" t="s">
        <v>202</v>
      </c>
      <c r="AF5" s="451"/>
      <c r="AG5" s="448"/>
      <c r="AH5" s="449"/>
      <c r="AI5" s="450" t="s">
        <v>203</v>
      </c>
      <c r="AJ5" s="451"/>
      <c r="AK5" s="407"/>
    </row>
    <row r="6" spans="1:37" ht="10.5" customHeight="1">
      <c r="A6" s="414"/>
      <c r="B6" s="448"/>
      <c r="C6" s="449"/>
      <c r="D6" s="448"/>
      <c r="E6" s="452"/>
      <c r="F6" s="448"/>
      <c r="G6" s="452"/>
      <c r="H6" s="448"/>
      <c r="I6" s="452"/>
      <c r="J6" s="450" t="s">
        <v>179</v>
      </c>
      <c r="K6" s="451"/>
      <c r="L6" s="450" t="s">
        <v>188</v>
      </c>
      <c r="M6" s="451"/>
      <c r="N6" s="457" t="s">
        <v>178</v>
      </c>
      <c r="O6" s="458"/>
      <c r="P6" s="458"/>
      <c r="Q6" s="458"/>
      <c r="R6" s="376"/>
      <c r="S6" s="464" t="s">
        <v>178</v>
      </c>
      <c r="T6" s="464"/>
      <c r="U6" s="464"/>
      <c r="V6" s="464"/>
      <c r="W6" s="464"/>
      <c r="X6" s="464"/>
      <c r="Y6" s="464"/>
      <c r="Z6" s="465"/>
      <c r="AA6" s="462"/>
      <c r="AB6" s="463"/>
      <c r="AC6" s="448"/>
      <c r="AD6" s="461"/>
      <c r="AE6" s="448"/>
      <c r="AF6" s="452"/>
      <c r="AG6" s="448"/>
      <c r="AH6" s="449"/>
      <c r="AI6" s="448"/>
      <c r="AJ6" s="452"/>
      <c r="AK6" s="407"/>
    </row>
    <row r="7" spans="1:37" ht="26.25" customHeight="1">
      <c r="A7" s="414"/>
      <c r="B7" s="431"/>
      <c r="C7" s="432"/>
      <c r="D7" s="431"/>
      <c r="E7" s="432"/>
      <c r="F7" s="431"/>
      <c r="G7" s="432"/>
      <c r="H7" s="431"/>
      <c r="I7" s="432"/>
      <c r="J7" s="431"/>
      <c r="K7" s="432"/>
      <c r="L7" s="431"/>
      <c r="M7" s="432"/>
      <c r="N7" s="456" t="s">
        <v>179</v>
      </c>
      <c r="O7" s="456"/>
      <c r="P7" s="456" t="s">
        <v>149</v>
      </c>
      <c r="Q7" s="443"/>
      <c r="R7" s="375"/>
      <c r="S7" s="466" t="s">
        <v>189</v>
      </c>
      <c r="T7" s="467"/>
      <c r="U7" s="456" t="s">
        <v>190</v>
      </c>
      <c r="V7" s="443"/>
      <c r="W7" s="443" t="s">
        <v>181</v>
      </c>
      <c r="X7" s="447"/>
      <c r="Y7" s="457" t="s">
        <v>182</v>
      </c>
      <c r="Z7" s="444"/>
      <c r="AA7" s="434"/>
      <c r="AB7" s="437"/>
      <c r="AC7" s="434"/>
      <c r="AD7" s="435"/>
      <c r="AE7" s="431"/>
      <c r="AF7" s="432"/>
      <c r="AG7" s="431"/>
      <c r="AH7" s="442"/>
      <c r="AI7" s="431"/>
      <c r="AJ7" s="432"/>
      <c r="AK7" s="407"/>
    </row>
    <row r="8" spans="1:37" ht="27.75" customHeight="1">
      <c r="A8" s="415"/>
      <c r="B8" s="74" t="s">
        <v>2</v>
      </c>
      <c r="C8" s="75" t="s">
        <v>116</v>
      </c>
      <c r="D8" s="74" t="s">
        <v>2</v>
      </c>
      <c r="E8" s="76" t="s">
        <v>150</v>
      </c>
      <c r="F8" s="74" t="s">
        <v>2</v>
      </c>
      <c r="G8" s="76" t="s">
        <v>150</v>
      </c>
      <c r="H8" s="74" t="s">
        <v>2</v>
      </c>
      <c r="I8" s="76" t="s">
        <v>150</v>
      </c>
      <c r="J8" s="74" t="s">
        <v>2</v>
      </c>
      <c r="K8" s="76" t="s">
        <v>150</v>
      </c>
      <c r="L8" s="74" t="s">
        <v>2</v>
      </c>
      <c r="M8" s="76" t="s">
        <v>150</v>
      </c>
      <c r="N8" s="74" t="s">
        <v>2</v>
      </c>
      <c r="O8" s="76" t="s">
        <v>150</v>
      </c>
      <c r="P8" s="74" t="s">
        <v>2</v>
      </c>
      <c r="Q8" s="71" t="s">
        <v>150</v>
      </c>
      <c r="R8" s="39"/>
      <c r="S8" s="73" t="s">
        <v>2</v>
      </c>
      <c r="T8" s="76" t="s">
        <v>150</v>
      </c>
      <c r="U8" s="74" t="s">
        <v>2</v>
      </c>
      <c r="V8" s="71" t="s">
        <v>150</v>
      </c>
      <c r="W8" s="74" t="s">
        <v>2</v>
      </c>
      <c r="X8" s="71" t="s">
        <v>150</v>
      </c>
      <c r="Y8" s="103" t="s">
        <v>2</v>
      </c>
      <c r="Z8" s="76" t="s">
        <v>150</v>
      </c>
      <c r="AA8" s="74" t="s">
        <v>2</v>
      </c>
      <c r="AB8" s="75" t="s">
        <v>116</v>
      </c>
      <c r="AC8" s="74" t="s">
        <v>2</v>
      </c>
      <c r="AD8" s="75" t="s">
        <v>116</v>
      </c>
      <c r="AE8" s="74" t="s">
        <v>2</v>
      </c>
      <c r="AF8" s="75" t="s">
        <v>116</v>
      </c>
      <c r="AG8" s="74" t="s">
        <v>2</v>
      </c>
      <c r="AH8" s="75" t="s">
        <v>116</v>
      </c>
      <c r="AI8" s="74" t="s">
        <v>2</v>
      </c>
      <c r="AJ8" s="75" t="s">
        <v>116</v>
      </c>
      <c r="AK8" s="408"/>
    </row>
    <row r="9" spans="1:37" ht="13.5" customHeight="1">
      <c r="A9" s="163" t="s">
        <v>8</v>
      </c>
      <c r="B9" s="164"/>
      <c r="C9" s="186">
        <v>1091.9</v>
      </c>
      <c r="D9" s="165"/>
      <c r="E9" s="187">
        <v>81</v>
      </c>
      <c r="F9" s="187"/>
      <c r="G9" s="187">
        <v>89.3</v>
      </c>
      <c r="H9" s="187"/>
      <c r="I9" s="187">
        <v>52.8</v>
      </c>
      <c r="J9" s="187"/>
      <c r="K9" s="187">
        <v>79.3</v>
      </c>
      <c r="L9" s="187"/>
      <c r="M9" s="187">
        <v>79.8</v>
      </c>
      <c r="N9" s="187"/>
      <c r="O9" s="187">
        <v>78.2</v>
      </c>
      <c r="P9" s="165"/>
      <c r="Q9" s="187">
        <v>84.5</v>
      </c>
      <c r="R9" s="36"/>
      <c r="S9" s="165"/>
      <c r="T9" s="187">
        <v>3</v>
      </c>
      <c r="U9" s="165"/>
      <c r="V9" s="187">
        <v>34.2</v>
      </c>
      <c r="W9" s="165"/>
      <c r="X9" s="187">
        <v>90</v>
      </c>
      <c r="Y9" s="165"/>
      <c r="Z9" s="186">
        <v>76.6</v>
      </c>
      <c r="AA9" s="165"/>
      <c r="AB9" s="186">
        <v>44.8</v>
      </c>
      <c r="AC9" s="165"/>
      <c r="AD9" s="187">
        <v>237.8</v>
      </c>
      <c r="AE9" s="165"/>
      <c r="AF9" s="186">
        <v>226.5</v>
      </c>
      <c r="AG9" s="165"/>
      <c r="AH9" s="187">
        <v>80.4</v>
      </c>
      <c r="AI9" s="165"/>
      <c r="AJ9" s="187">
        <v>78.2</v>
      </c>
      <c r="AK9" s="178" t="s">
        <v>71</v>
      </c>
    </row>
    <row r="10" spans="1:37" s="80" customFormat="1" ht="24" customHeight="1">
      <c r="A10" s="78" t="s">
        <v>9</v>
      </c>
      <c r="B10" s="128">
        <f aca="true" t="shared" si="0" ref="B10:B56">IF(C10="","",RANK(C10,C$10:C$56))</f>
        <v>4</v>
      </c>
      <c r="C10" s="182">
        <v>1461.7</v>
      </c>
      <c r="D10" s="127">
        <f aca="true" t="shared" si="1" ref="D10:D56">IF(E10="","",RANK(E10,E$10:E$56))</f>
        <v>22</v>
      </c>
      <c r="E10" s="34">
        <v>81</v>
      </c>
      <c r="F10" s="127">
        <f aca="true" t="shared" si="2" ref="F10:F56">IF(G10="","",RANK(G10,G$10:G$56))</f>
        <v>9</v>
      </c>
      <c r="G10" s="34">
        <v>91.8</v>
      </c>
      <c r="H10" s="136">
        <f aca="true" t="shared" si="3" ref="H10:H38">IF(I10="・","",RANK(I10,I$10:I$56))</f>
      </c>
      <c r="I10" s="34" t="s">
        <v>207</v>
      </c>
      <c r="J10" s="127">
        <f aca="true" t="shared" si="4" ref="J10:J56">IF(K10="","",RANK(K10,K$10:K$56))</f>
        <v>19</v>
      </c>
      <c r="K10" s="34">
        <v>79.3</v>
      </c>
      <c r="L10" s="127">
        <f aca="true" t="shared" si="5" ref="L10:L56">IF(M10="","",RANK(M10,M$10:M$56))</f>
        <v>18</v>
      </c>
      <c r="M10" s="34">
        <v>80.7</v>
      </c>
      <c r="N10" s="127">
        <f aca="true" t="shared" si="6" ref="N10:P56">IF(O10="","",RANK(O10,O$10:O$56))</f>
        <v>35</v>
      </c>
      <c r="O10" s="34">
        <v>76</v>
      </c>
      <c r="P10" s="127">
        <f t="shared" si="6"/>
        <v>24</v>
      </c>
      <c r="Q10" s="34">
        <v>83.9</v>
      </c>
      <c r="R10" s="34"/>
      <c r="S10" s="127">
        <f aca="true" t="shared" si="7" ref="S10:S42">IF(OR(T10="",T10="-"),"",RANK(T10,T$10:T$56))</f>
        <v>23</v>
      </c>
      <c r="T10" s="112">
        <v>0</v>
      </c>
      <c r="U10" s="127">
        <f aca="true" t="shared" si="8" ref="U10:W56">IF(V10="","",RANK(V10,V$10:V$56))</f>
        <v>33</v>
      </c>
      <c r="V10" s="34">
        <v>19.9</v>
      </c>
      <c r="W10" s="127">
        <f t="shared" si="8"/>
        <v>29</v>
      </c>
      <c r="X10" s="34">
        <v>88.2</v>
      </c>
      <c r="Y10" s="127">
        <f aca="true" t="shared" si="9" ref="Y10:Y56">IF(Z10="","",RANK(Z10,Z$10:Z$56))</f>
        <v>38</v>
      </c>
      <c r="Z10" s="182">
        <v>72.7</v>
      </c>
      <c r="AA10" s="127">
        <f>RANK(AB10,$AB$10:$AB$56)</f>
        <v>31</v>
      </c>
      <c r="AB10" s="182">
        <v>42.7</v>
      </c>
      <c r="AC10" s="127">
        <f aca="true" t="shared" si="10" ref="AC10:AC56">IF(AD10="","",RANK(AD10,AD$10:AD$56))</f>
        <v>26</v>
      </c>
      <c r="AD10" s="34">
        <v>235.4</v>
      </c>
      <c r="AE10" s="127">
        <f aca="true" t="shared" si="11" ref="AE10:AE56">IF(AF10="","",RANK(AF10,AF$10:AF$56))</f>
        <v>26</v>
      </c>
      <c r="AF10" s="182">
        <v>224.6</v>
      </c>
      <c r="AG10" s="127">
        <f aca="true" t="shared" si="12" ref="AG10:AG56">IF(AH10="","",RANK(AH10,AH$10:AH$56))</f>
        <v>10</v>
      </c>
      <c r="AH10" s="34">
        <v>81.8</v>
      </c>
      <c r="AI10" s="127">
        <f aca="true" t="shared" si="13" ref="AI10:AI56">IF(AJ10="","",RANK(AJ10,AJ$10:AJ$56))</f>
        <v>10</v>
      </c>
      <c r="AJ10" s="34">
        <v>78.8</v>
      </c>
      <c r="AK10" s="79" t="s">
        <v>72</v>
      </c>
    </row>
    <row r="11" spans="1:37" ht="15" customHeight="1">
      <c r="A11" s="81" t="s">
        <v>10</v>
      </c>
      <c r="B11" s="133">
        <f t="shared" si="0"/>
        <v>27</v>
      </c>
      <c r="C11" s="183">
        <v>1114.6</v>
      </c>
      <c r="D11" s="136">
        <f t="shared" si="1"/>
        <v>40</v>
      </c>
      <c r="E11" s="35">
        <v>77.9</v>
      </c>
      <c r="F11" s="136">
        <f t="shared" si="2"/>
        <v>32</v>
      </c>
      <c r="G11" s="35">
        <v>87.7</v>
      </c>
      <c r="H11" s="136">
        <f t="shared" si="3"/>
      </c>
      <c r="I11" s="35" t="s">
        <v>207</v>
      </c>
      <c r="J11" s="136">
        <f t="shared" si="4"/>
        <v>39</v>
      </c>
      <c r="K11" s="35">
        <v>76</v>
      </c>
      <c r="L11" s="136">
        <f t="shared" si="5"/>
        <v>45</v>
      </c>
      <c r="M11" s="35">
        <v>73.2</v>
      </c>
      <c r="N11" s="136">
        <f t="shared" si="6"/>
        <v>12</v>
      </c>
      <c r="O11" s="35">
        <v>80.5</v>
      </c>
      <c r="P11" s="136">
        <f t="shared" si="6"/>
        <v>25</v>
      </c>
      <c r="Q11" s="35">
        <v>82.5</v>
      </c>
      <c r="R11" s="35"/>
      <c r="S11" s="136">
        <f t="shared" si="7"/>
      </c>
      <c r="T11" s="123" t="s">
        <v>208</v>
      </c>
      <c r="U11" s="136">
        <f t="shared" si="8"/>
        <v>28</v>
      </c>
      <c r="V11" s="35">
        <v>25.4</v>
      </c>
      <c r="W11" s="136">
        <f t="shared" si="8"/>
        <v>5</v>
      </c>
      <c r="X11" s="35">
        <v>96</v>
      </c>
      <c r="Y11" s="136">
        <f t="shared" si="9"/>
        <v>11</v>
      </c>
      <c r="Z11" s="183">
        <v>80</v>
      </c>
      <c r="AA11" s="127">
        <f aca="true" t="shared" si="14" ref="AA11:AA56">RANK(AB11,$AB$10:$AB$56)</f>
        <v>25</v>
      </c>
      <c r="AB11" s="183">
        <v>45</v>
      </c>
      <c r="AC11" s="136">
        <f t="shared" si="10"/>
        <v>41</v>
      </c>
      <c r="AD11" s="35">
        <v>195.5</v>
      </c>
      <c r="AE11" s="136">
        <f t="shared" si="11"/>
        <v>42</v>
      </c>
      <c r="AF11" s="183">
        <v>184.5</v>
      </c>
      <c r="AG11" s="136">
        <f t="shared" si="12"/>
        <v>42</v>
      </c>
      <c r="AH11" s="35">
        <v>58.3</v>
      </c>
      <c r="AI11" s="136">
        <f t="shared" si="13"/>
        <v>43</v>
      </c>
      <c r="AJ11" s="35">
        <v>56</v>
      </c>
      <c r="AK11" s="82" t="s">
        <v>73</v>
      </c>
    </row>
    <row r="12" spans="1:37" ht="15" customHeight="1">
      <c r="A12" s="81" t="s">
        <v>11</v>
      </c>
      <c r="B12" s="133">
        <f t="shared" si="0"/>
        <v>37</v>
      </c>
      <c r="C12" s="183">
        <v>1016.5</v>
      </c>
      <c r="D12" s="136">
        <f t="shared" si="1"/>
        <v>43</v>
      </c>
      <c r="E12" s="35">
        <v>77.3</v>
      </c>
      <c r="F12" s="136">
        <f t="shared" si="2"/>
        <v>29</v>
      </c>
      <c r="G12" s="35">
        <v>88.5</v>
      </c>
      <c r="H12" s="136">
        <f t="shared" si="3"/>
      </c>
      <c r="I12" s="35" t="s">
        <v>207</v>
      </c>
      <c r="J12" s="136">
        <f t="shared" si="4"/>
        <v>43</v>
      </c>
      <c r="K12" s="35">
        <v>74.4</v>
      </c>
      <c r="L12" s="136">
        <f t="shared" si="5"/>
        <v>28</v>
      </c>
      <c r="M12" s="35">
        <v>78.6</v>
      </c>
      <c r="N12" s="136">
        <f t="shared" si="6"/>
        <v>47</v>
      </c>
      <c r="O12" s="35">
        <v>69</v>
      </c>
      <c r="P12" s="136">
        <f t="shared" si="6"/>
        <v>42</v>
      </c>
      <c r="Q12" s="35">
        <v>73.6</v>
      </c>
      <c r="R12" s="35"/>
      <c r="S12" s="136">
        <f t="shared" si="7"/>
      </c>
      <c r="T12" s="123" t="s">
        <v>208</v>
      </c>
      <c r="U12" s="136">
        <f t="shared" si="8"/>
        <v>45</v>
      </c>
      <c r="V12" s="35">
        <v>10.6</v>
      </c>
      <c r="W12" s="136">
        <f t="shared" si="8"/>
        <v>39</v>
      </c>
      <c r="X12" s="35">
        <v>83.1</v>
      </c>
      <c r="Y12" s="136">
        <f t="shared" si="9"/>
        <v>47</v>
      </c>
      <c r="Z12" s="183">
        <v>69.6</v>
      </c>
      <c r="AA12" s="127">
        <f t="shared" si="14"/>
        <v>26</v>
      </c>
      <c r="AB12" s="183">
        <v>44.8</v>
      </c>
      <c r="AC12" s="136">
        <f t="shared" si="10"/>
        <v>40</v>
      </c>
      <c r="AD12" s="35">
        <v>199.8</v>
      </c>
      <c r="AE12" s="136">
        <f t="shared" si="11"/>
        <v>40</v>
      </c>
      <c r="AF12" s="183">
        <v>189.6</v>
      </c>
      <c r="AG12" s="136">
        <f t="shared" si="12"/>
        <v>13</v>
      </c>
      <c r="AH12" s="35">
        <v>79.1</v>
      </c>
      <c r="AI12" s="136">
        <f t="shared" si="13"/>
        <v>14</v>
      </c>
      <c r="AJ12" s="35">
        <v>75.7</v>
      </c>
      <c r="AK12" s="82" t="s">
        <v>74</v>
      </c>
    </row>
    <row r="13" spans="1:37" ht="15" customHeight="1">
      <c r="A13" s="81" t="s">
        <v>12</v>
      </c>
      <c r="B13" s="133">
        <f t="shared" si="0"/>
        <v>44</v>
      </c>
      <c r="C13" s="183">
        <v>932.6</v>
      </c>
      <c r="D13" s="136">
        <f t="shared" si="1"/>
        <v>42</v>
      </c>
      <c r="E13" s="35">
        <v>77.4</v>
      </c>
      <c r="F13" s="136">
        <f t="shared" si="2"/>
        <v>31</v>
      </c>
      <c r="G13" s="35">
        <v>87.9</v>
      </c>
      <c r="H13" s="136">
        <f t="shared" si="3"/>
      </c>
      <c r="I13" s="35" t="s">
        <v>207</v>
      </c>
      <c r="J13" s="136">
        <f t="shared" si="4"/>
        <v>41</v>
      </c>
      <c r="K13" s="35">
        <v>74.7</v>
      </c>
      <c r="L13" s="136">
        <f t="shared" si="5"/>
        <v>42</v>
      </c>
      <c r="M13" s="35">
        <v>75.3</v>
      </c>
      <c r="N13" s="136">
        <f t="shared" si="6"/>
        <v>41</v>
      </c>
      <c r="O13" s="35">
        <v>73.2</v>
      </c>
      <c r="P13" s="136">
        <f t="shared" si="6"/>
        <v>36</v>
      </c>
      <c r="Q13" s="35">
        <v>78.4</v>
      </c>
      <c r="R13" s="35"/>
      <c r="S13" s="136">
        <f t="shared" si="7"/>
        <v>13</v>
      </c>
      <c r="T13" s="123">
        <v>3.5</v>
      </c>
      <c r="U13" s="136">
        <f t="shared" si="8"/>
        <v>39</v>
      </c>
      <c r="V13" s="35">
        <v>16.5</v>
      </c>
      <c r="W13" s="136">
        <f t="shared" si="8"/>
        <v>38</v>
      </c>
      <c r="X13" s="35">
        <v>85.1</v>
      </c>
      <c r="Y13" s="136">
        <f t="shared" si="9"/>
        <v>39</v>
      </c>
      <c r="Z13" s="183">
        <v>72.5</v>
      </c>
      <c r="AA13" s="127"/>
      <c r="AB13" s="183">
        <v>47.8</v>
      </c>
      <c r="AC13" s="136">
        <f t="shared" si="10"/>
        <v>27</v>
      </c>
      <c r="AD13" s="35">
        <v>230.5</v>
      </c>
      <c r="AE13" s="136">
        <f t="shared" si="11"/>
        <v>27</v>
      </c>
      <c r="AF13" s="183">
        <v>218.3</v>
      </c>
      <c r="AG13" s="136">
        <f t="shared" si="12"/>
        <v>12</v>
      </c>
      <c r="AH13" s="35">
        <v>79.4</v>
      </c>
      <c r="AI13" s="136">
        <f t="shared" si="13"/>
        <v>13</v>
      </c>
      <c r="AJ13" s="35">
        <v>75.9</v>
      </c>
      <c r="AK13" s="82" t="s">
        <v>75</v>
      </c>
    </row>
    <row r="14" spans="1:37" ht="15" customHeight="1">
      <c r="A14" s="167" t="s">
        <v>13</v>
      </c>
      <c r="B14" s="196">
        <f t="shared" si="0"/>
        <v>9</v>
      </c>
      <c r="C14" s="189">
        <v>1316.6</v>
      </c>
      <c r="D14" s="197">
        <f t="shared" si="1"/>
        <v>17</v>
      </c>
      <c r="E14" s="179">
        <v>81.4</v>
      </c>
      <c r="F14" s="197">
        <f t="shared" si="2"/>
        <v>16</v>
      </c>
      <c r="G14" s="179">
        <v>91.1</v>
      </c>
      <c r="H14" s="197">
        <f t="shared" si="3"/>
      </c>
      <c r="I14" s="179" t="s">
        <v>207</v>
      </c>
      <c r="J14" s="197">
        <f t="shared" si="4"/>
        <v>25</v>
      </c>
      <c r="K14" s="179">
        <v>78.8</v>
      </c>
      <c r="L14" s="197">
        <f t="shared" si="5"/>
        <v>15</v>
      </c>
      <c r="M14" s="179">
        <v>81.3</v>
      </c>
      <c r="N14" s="197">
        <f t="shared" si="6"/>
        <v>30</v>
      </c>
      <c r="O14" s="179">
        <v>76.7</v>
      </c>
      <c r="P14" s="197">
        <f t="shared" si="6"/>
        <v>32</v>
      </c>
      <c r="Q14" s="179">
        <v>80.9</v>
      </c>
      <c r="R14" s="35"/>
      <c r="S14" s="197">
        <f t="shared" si="7"/>
      </c>
      <c r="T14" s="200" t="s">
        <v>208</v>
      </c>
      <c r="U14" s="197">
        <f t="shared" si="8"/>
        <v>19</v>
      </c>
      <c r="V14" s="179">
        <v>32.1</v>
      </c>
      <c r="W14" s="197">
        <f t="shared" si="8"/>
        <v>24</v>
      </c>
      <c r="X14" s="179">
        <v>89.7</v>
      </c>
      <c r="Y14" s="197">
        <f t="shared" si="9"/>
        <v>29</v>
      </c>
      <c r="Z14" s="189">
        <v>76.2</v>
      </c>
      <c r="AA14" s="170">
        <f t="shared" si="14"/>
        <v>12</v>
      </c>
      <c r="AB14" s="189">
        <v>50.8</v>
      </c>
      <c r="AC14" s="197">
        <f t="shared" si="10"/>
        <v>33</v>
      </c>
      <c r="AD14" s="179">
        <v>217.1</v>
      </c>
      <c r="AE14" s="197">
        <f t="shared" si="11"/>
        <v>33</v>
      </c>
      <c r="AF14" s="189">
        <v>207.5</v>
      </c>
      <c r="AG14" s="197">
        <f t="shared" si="12"/>
        <v>41</v>
      </c>
      <c r="AH14" s="179">
        <v>59.2</v>
      </c>
      <c r="AI14" s="197">
        <f t="shared" si="13"/>
        <v>41</v>
      </c>
      <c r="AJ14" s="179">
        <v>57.8</v>
      </c>
      <c r="AK14" s="177" t="s">
        <v>76</v>
      </c>
    </row>
    <row r="15" spans="1:37" s="80" customFormat="1" ht="24" customHeight="1">
      <c r="A15" s="78" t="s">
        <v>14</v>
      </c>
      <c r="B15" s="128">
        <f t="shared" si="0"/>
        <v>30</v>
      </c>
      <c r="C15" s="182">
        <v>1072.4</v>
      </c>
      <c r="D15" s="127">
        <f t="shared" si="1"/>
        <v>26</v>
      </c>
      <c r="E15" s="34">
        <v>80.2</v>
      </c>
      <c r="F15" s="127">
        <f t="shared" si="2"/>
        <v>39</v>
      </c>
      <c r="G15" s="34">
        <v>85.8</v>
      </c>
      <c r="H15" s="136">
        <f t="shared" si="3"/>
      </c>
      <c r="I15" s="34" t="s">
        <v>207</v>
      </c>
      <c r="J15" s="127">
        <f t="shared" si="4"/>
        <v>26</v>
      </c>
      <c r="K15" s="34">
        <v>78.7</v>
      </c>
      <c r="L15" s="127">
        <f t="shared" si="5"/>
        <v>34</v>
      </c>
      <c r="M15" s="34">
        <v>77.7</v>
      </c>
      <c r="N15" s="127">
        <f t="shared" si="6"/>
        <v>15</v>
      </c>
      <c r="O15" s="34">
        <v>80.2</v>
      </c>
      <c r="P15" s="127">
        <f t="shared" si="6"/>
        <v>2</v>
      </c>
      <c r="Q15" s="34">
        <v>93.7</v>
      </c>
      <c r="R15" s="34"/>
      <c r="S15" s="127">
        <f t="shared" si="7"/>
      </c>
      <c r="T15" s="112" t="s">
        <v>208</v>
      </c>
      <c r="U15" s="127">
        <f t="shared" si="8"/>
        <v>3</v>
      </c>
      <c r="V15" s="34">
        <v>72.3</v>
      </c>
      <c r="W15" s="127">
        <f t="shared" si="8"/>
        <v>3</v>
      </c>
      <c r="X15" s="34">
        <v>97.2</v>
      </c>
      <c r="Y15" s="127">
        <f t="shared" si="9"/>
        <v>21</v>
      </c>
      <c r="Z15" s="182">
        <v>77.7</v>
      </c>
      <c r="AA15" s="127">
        <f t="shared" si="14"/>
        <v>14</v>
      </c>
      <c r="AB15" s="182">
        <v>48.8</v>
      </c>
      <c r="AC15" s="127">
        <f t="shared" si="10"/>
        <v>28</v>
      </c>
      <c r="AD15" s="34">
        <v>225.5</v>
      </c>
      <c r="AE15" s="127">
        <f t="shared" si="11"/>
        <v>32</v>
      </c>
      <c r="AF15" s="182">
        <v>210</v>
      </c>
      <c r="AG15" s="127">
        <f t="shared" si="12"/>
        <v>40</v>
      </c>
      <c r="AH15" s="34">
        <v>59.8</v>
      </c>
      <c r="AI15" s="127">
        <f t="shared" si="13"/>
        <v>40</v>
      </c>
      <c r="AJ15" s="34">
        <v>58.1</v>
      </c>
      <c r="AK15" s="79" t="s">
        <v>77</v>
      </c>
    </row>
    <row r="16" spans="1:37" ht="15" customHeight="1">
      <c r="A16" s="81" t="s">
        <v>15</v>
      </c>
      <c r="B16" s="133">
        <f t="shared" si="0"/>
        <v>34</v>
      </c>
      <c r="C16" s="183">
        <v>1050.8</v>
      </c>
      <c r="D16" s="136">
        <f t="shared" si="1"/>
        <v>47</v>
      </c>
      <c r="E16" s="35">
        <v>73.5</v>
      </c>
      <c r="F16" s="136">
        <f t="shared" si="2"/>
        <v>42</v>
      </c>
      <c r="G16" s="35">
        <v>82.5</v>
      </c>
      <c r="H16" s="136">
        <f t="shared" si="3"/>
      </c>
      <c r="I16" s="35" t="s">
        <v>207</v>
      </c>
      <c r="J16" s="136">
        <f t="shared" si="4"/>
        <v>47</v>
      </c>
      <c r="K16" s="35">
        <v>71.1</v>
      </c>
      <c r="L16" s="136">
        <f t="shared" si="5"/>
        <v>47</v>
      </c>
      <c r="M16" s="35">
        <v>71.7</v>
      </c>
      <c r="N16" s="136">
        <f t="shared" si="6"/>
        <v>45</v>
      </c>
      <c r="O16" s="35">
        <v>69.7</v>
      </c>
      <c r="P16" s="136">
        <f t="shared" si="6"/>
        <v>46</v>
      </c>
      <c r="Q16" s="35">
        <v>62.4</v>
      </c>
      <c r="R16" s="35"/>
      <c r="S16" s="136">
        <f t="shared" si="7"/>
      </c>
      <c r="T16" s="123" t="s">
        <v>208</v>
      </c>
      <c r="U16" s="136">
        <f t="shared" si="8"/>
        <v>29</v>
      </c>
      <c r="V16" s="35">
        <v>24.5</v>
      </c>
      <c r="W16" s="136">
        <f t="shared" si="8"/>
        <v>1</v>
      </c>
      <c r="X16" s="35">
        <v>99</v>
      </c>
      <c r="Y16" s="136">
        <f t="shared" si="9"/>
        <v>41</v>
      </c>
      <c r="Z16" s="183">
        <v>72</v>
      </c>
      <c r="AA16" s="127">
        <f t="shared" si="14"/>
        <v>22</v>
      </c>
      <c r="AB16" s="183">
        <v>45.7</v>
      </c>
      <c r="AC16" s="136">
        <f t="shared" si="10"/>
        <v>44</v>
      </c>
      <c r="AD16" s="35">
        <v>187.8</v>
      </c>
      <c r="AE16" s="136">
        <f t="shared" si="11"/>
        <v>44</v>
      </c>
      <c r="AF16" s="183">
        <v>178.7</v>
      </c>
      <c r="AG16" s="136">
        <f t="shared" si="12"/>
        <v>27</v>
      </c>
      <c r="AH16" s="35">
        <v>67.6</v>
      </c>
      <c r="AI16" s="136">
        <f t="shared" si="13"/>
        <v>31</v>
      </c>
      <c r="AJ16" s="35">
        <v>64.9</v>
      </c>
      <c r="AK16" s="82" t="s">
        <v>78</v>
      </c>
    </row>
    <row r="17" spans="1:37" ht="15" customHeight="1">
      <c r="A17" s="81" t="s">
        <v>16</v>
      </c>
      <c r="B17" s="133">
        <f t="shared" si="0"/>
        <v>33</v>
      </c>
      <c r="C17" s="183">
        <v>1060.2</v>
      </c>
      <c r="D17" s="136">
        <f t="shared" si="1"/>
        <v>44</v>
      </c>
      <c r="E17" s="35">
        <v>75.5</v>
      </c>
      <c r="F17" s="136">
        <f t="shared" si="2"/>
        <v>43</v>
      </c>
      <c r="G17" s="35">
        <v>82.3</v>
      </c>
      <c r="H17" s="136">
        <f t="shared" si="3"/>
      </c>
      <c r="I17" s="35" t="s">
        <v>207</v>
      </c>
      <c r="J17" s="136">
        <f t="shared" si="4"/>
        <v>44</v>
      </c>
      <c r="K17" s="35">
        <v>74.3</v>
      </c>
      <c r="L17" s="136">
        <f t="shared" si="5"/>
        <v>44</v>
      </c>
      <c r="M17" s="35">
        <v>73.3</v>
      </c>
      <c r="N17" s="136">
        <f t="shared" si="6"/>
        <v>34</v>
      </c>
      <c r="O17" s="35">
        <v>76.2</v>
      </c>
      <c r="P17" s="136">
        <f t="shared" si="6"/>
        <v>19</v>
      </c>
      <c r="Q17" s="35">
        <v>85.6</v>
      </c>
      <c r="R17" s="35"/>
      <c r="S17" s="136">
        <f t="shared" si="7"/>
        <v>17</v>
      </c>
      <c r="T17" s="123">
        <v>1.7</v>
      </c>
      <c r="U17" s="136">
        <f t="shared" si="8"/>
        <v>34</v>
      </c>
      <c r="V17" s="35">
        <v>19.3</v>
      </c>
      <c r="W17" s="136">
        <f t="shared" si="8"/>
        <v>9</v>
      </c>
      <c r="X17" s="35">
        <v>92.5</v>
      </c>
      <c r="Y17" s="136">
        <f t="shared" si="9"/>
        <v>43</v>
      </c>
      <c r="Z17" s="183">
        <v>71.6</v>
      </c>
      <c r="AA17" s="127">
        <f t="shared" si="14"/>
        <v>32</v>
      </c>
      <c r="AB17" s="183">
        <v>42.4</v>
      </c>
      <c r="AC17" s="136">
        <f t="shared" si="10"/>
        <v>46</v>
      </c>
      <c r="AD17" s="35">
        <v>175.7</v>
      </c>
      <c r="AE17" s="136">
        <f t="shared" si="11"/>
        <v>46</v>
      </c>
      <c r="AF17" s="183">
        <v>167</v>
      </c>
      <c r="AG17" s="136">
        <f t="shared" si="12"/>
        <v>33</v>
      </c>
      <c r="AH17" s="35">
        <v>65.7</v>
      </c>
      <c r="AI17" s="136">
        <f t="shared" si="13"/>
        <v>30</v>
      </c>
      <c r="AJ17" s="35">
        <v>65</v>
      </c>
      <c r="AK17" s="82" t="s">
        <v>79</v>
      </c>
    </row>
    <row r="18" spans="1:37" ht="15" customHeight="1">
      <c r="A18" s="81" t="s">
        <v>17</v>
      </c>
      <c r="B18" s="133">
        <f t="shared" si="0"/>
        <v>36</v>
      </c>
      <c r="C18" s="183">
        <v>1017.5</v>
      </c>
      <c r="D18" s="136">
        <f t="shared" si="1"/>
        <v>24</v>
      </c>
      <c r="E18" s="35">
        <v>80.8</v>
      </c>
      <c r="F18" s="136">
        <f t="shared" si="2"/>
        <v>2</v>
      </c>
      <c r="G18" s="35">
        <v>93.2</v>
      </c>
      <c r="H18" s="136">
        <f t="shared" si="3"/>
      </c>
      <c r="I18" s="35" t="s">
        <v>207</v>
      </c>
      <c r="J18" s="136">
        <f t="shared" si="4"/>
        <v>29</v>
      </c>
      <c r="K18" s="35">
        <v>78.3</v>
      </c>
      <c r="L18" s="136">
        <f t="shared" si="5"/>
        <v>19</v>
      </c>
      <c r="M18" s="35">
        <v>80.6</v>
      </c>
      <c r="N18" s="136">
        <f t="shared" si="6"/>
        <v>36</v>
      </c>
      <c r="O18" s="35">
        <v>75.2</v>
      </c>
      <c r="P18" s="136">
        <f t="shared" si="6"/>
        <v>39</v>
      </c>
      <c r="Q18" s="35">
        <v>77</v>
      </c>
      <c r="R18" s="35"/>
      <c r="S18" s="136">
        <f t="shared" si="7"/>
        <v>5</v>
      </c>
      <c r="T18" s="123">
        <v>10.5</v>
      </c>
      <c r="U18" s="136">
        <f t="shared" si="8"/>
        <v>32</v>
      </c>
      <c r="V18" s="35">
        <v>22.1</v>
      </c>
      <c r="W18" s="136">
        <f t="shared" si="8"/>
        <v>31</v>
      </c>
      <c r="X18" s="35">
        <v>87.5</v>
      </c>
      <c r="Y18" s="136">
        <f t="shared" si="9"/>
        <v>35</v>
      </c>
      <c r="Z18" s="183">
        <v>75.3</v>
      </c>
      <c r="AA18" s="127">
        <f t="shared" si="14"/>
        <v>32</v>
      </c>
      <c r="AB18" s="183">
        <v>42.4</v>
      </c>
      <c r="AC18" s="136">
        <f t="shared" si="10"/>
        <v>34</v>
      </c>
      <c r="AD18" s="35">
        <v>215.9</v>
      </c>
      <c r="AE18" s="136">
        <f t="shared" si="11"/>
        <v>34</v>
      </c>
      <c r="AF18" s="183">
        <v>205</v>
      </c>
      <c r="AG18" s="136">
        <f t="shared" si="12"/>
        <v>31</v>
      </c>
      <c r="AH18" s="35">
        <v>66</v>
      </c>
      <c r="AI18" s="136">
        <f t="shared" si="13"/>
        <v>32</v>
      </c>
      <c r="AJ18" s="35">
        <v>64.7</v>
      </c>
      <c r="AK18" s="82" t="s">
        <v>80</v>
      </c>
    </row>
    <row r="19" spans="1:37" ht="15" customHeight="1">
      <c r="A19" s="167" t="s">
        <v>18</v>
      </c>
      <c r="B19" s="196">
        <f t="shared" si="0"/>
        <v>38</v>
      </c>
      <c r="C19" s="189">
        <v>1012.8</v>
      </c>
      <c r="D19" s="197">
        <f t="shared" si="1"/>
        <v>25</v>
      </c>
      <c r="E19" s="179">
        <v>80.3</v>
      </c>
      <c r="F19" s="197">
        <f t="shared" si="2"/>
        <v>30</v>
      </c>
      <c r="G19" s="179">
        <v>88</v>
      </c>
      <c r="H19" s="197">
        <f t="shared" si="3"/>
      </c>
      <c r="I19" s="179" t="s">
        <v>207</v>
      </c>
      <c r="J19" s="197">
        <f t="shared" si="4"/>
        <v>23</v>
      </c>
      <c r="K19" s="179">
        <v>79</v>
      </c>
      <c r="L19" s="197">
        <f t="shared" si="5"/>
        <v>30</v>
      </c>
      <c r="M19" s="179">
        <v>78.1</v>
      </c>
      <c r="N19" s="197">
        <f t="shared" si="6"/>
        <v>11</v>
      </c>
      <c r="O19" s="179">
        <v>80.8</v>
      </c>
      <c r="P19" s="197">
        <f t="shared" si="6"/>
        <v>3</v>
      </c>
      <c r="Q19" s="179">
        <v>92.9</v>
      </c>
      <c r="R19" s="35"/>
      <c r="S19" s="197">
        <f t="shared" si="7"/>
        <v>9</v>
      </c>
      <c r="T19" s="200">
        <v>5.3</v>
      </c>
      <c r="U19" s="197">
        <f t="shared" si="8"/>
        <v>12</v>
      </c>
      <c r="V19" s="179">
        <v>43.2</v>
      </c>
      <c r="W19" s="197">
        <f t="shared" si="8"/>
        <v>17</v>
      </c>
      <c r="X19" s="179">
        <v>90.8</v>
      </c>
      <c r="Y19" s="197">
        <f t="shared" si="9"/>
        <v>25</v>
      </c>
      <c r="Z19" s="189">
        <v>77</v>
      </c>
      <c r="AA19" s="170">
        <f t="shared" si="14"/>
        <v>35</v>
      </c>
      <c r="AB19" s="189">
        <v>42</v>
      </c>
      <c r="AC19" s="197">
        <f t="shared" si="10"/>
        <v>31</v>
      </c>
      <c r="AD19" s="179">
        <v>223.8</v>
      </c>
      <c r="AE19" s="197">
        <f t="shared" si="11"/>
        <v>30</v>
      </c>
      <c r="AF19" s="189">
        <v>214.9</v>
      </c>
      <c r="AG19" s="197">
        <f t="shared" si="12"/>
        <v>24</v>
      </c>
      <c r="AH19" s="179">
        <v>70.1</v>
      </c>
      <c r="AI19" s="197">
        <f t="shared" si="13"/>
        <v>23</v>
      </c>
      <c r="AJ19" s="179">
        <v>69.2</v>
      </c>
      <c r="AK19" s="177" t="s">
        <v>81</v>
      </c>
    </row>
    <row r="20" spans="1:37" s="80" customFormat="1" ht="24" customHeight="1">
      <c r="A20" s="78" t="s">
        <v>19</v>
      </c>
      <c r="B20" s="128">
        <f t="shared" si="0"/>
        <v>45</v>
      </c>
      <c r="C20" s="182">
        <v>883.7</v>
      </c>
      <c r="D20" s="127">
        <f t="shared" si="1"/>
        <v>16</v>
      </c>
      <c r="E20" s="34">
        <v>81.5</v>
      </c>
      <c r="F20" s="127">
        <f t="shared" si="2"/>
        <v>14</v>
      </c>
      <c r="G20" s="34">
        <v>91.6</v>
      </c>
      <c r="H20" s="136">
        <f t="shared" si="3"/>
      </c>
      <c r="I20" s="34" t="s">
        <v>207</v>
      </c>
      <c r="J20" s="127">
        <f t="shared" si="4"/>
        <v>21</v>
      </c>
      <c r="K20" s="34">
        <v>79.1</v>
      </c>
      <c r="L20" s="127">
        <f t="shared" si="5"/>
        <v>27</v>
      </c>
      <c r="M20" s="34">
        <v>78.7</v>
      </c>
      <c r="N20" s="127">
        <f t="shared" si="6"/>
        <v>10</v>
      </c>
      <c r="O20" s="34">
        <v>81.2</v>
      </c>
      <c r="P20" s="127">
        <f t="shared" si="6"/>
        <v>10</v>
      </c>
      <c r="Q20" s="34">
        <v>88.9</v>
      </c>
      <c r="R20" s="34"/>
      <c r="S20" s="127">
        <f t="shared" si="7"/>
        <v>3</v>
      </c>
      <c r="T20" s="112">
        <v>13.1</v>
      </c>
      <c r="U20" s="127">
        <f t="shared" si="8"/>
        <v>13</v>
      </c>
      <c r="V20" s="34">
        <v>38.6</v>
      </c>
      <c r="W20" s="127">
        <f t="shared" si="8"/>
        <v>16</v>
      </c>
      <c r="X20" s="34">
        <v>91.2</v>
      </c>
      <c r="Y20" s="127">
        <f t="shared" si="9"/>
        <v>26</v>
      </c>
      <c r="Z20" s="182">
        <v>76.5</v>
      </c>
      <c r="AA20" s="127">
        <f t="shared" si="14"/>
        <v>44</v>
      </c>
      <c r="AB20" s="182">
        <v>37.2</v>
      </c>
      <c r="AC20" s="127">
        <f t="shared" si="10"/>
        <v>47</v>
      </c>
      <c r="AD20" s="34">
        <v>154.5</v>
      </c>
      <c r="AE20" s="127">
        <f t="shared" si="11"/>
        <v>47</v>
      </c>
      <c r="AF20" s="182">
        <v>148.2</v>
      </c>
      <c r="AG20" s="127">
        <f t="shared" si="12"/>
        <v>23</v>
      </c>
      <c r="AH20" s="34">
        <v>70.2</v>
      </c>
      <c r="AI20" s="127">
        <f t="shared" si="13"/>
        <v>23</v>
      </c>
      <c r="AJ20" s="34">
        <v>69.2</v>
      </c>
      <c r="AK20" s="79" t="s">
        <v>82</v>
      </c>
    </row>
    <row r="21" spans="1:37" ht="15" customHeight="1">
      <c r="A21" s="81" t="s">
        <v>20</v>
      </c>
      <c r="B21" s="133">
        <f t="shared" si="0"/>
        <v>41</v>
      </c>
      <c r="C21" s="183">
        <v>974.6</v>
      </c>
      <c r="D21" s="136">
        <f t="shared" si="1"/>
        <v>35</v>
      </c>
      <c r="E21" s="35">
        <v>78.8</v>
      </c>
      <c r="F21" s="136">
        <f t="shared" si="2"/>
        <v>28</v>
      </c>
      <c r="G21" s="35">
        <v>88.6</v>
      </c>
      <c r="H21" s="136">
        <f t="shared" si="3"/>
      </c>
      <c r="I21" s="35" t="s">
        <v>207</v>
      </c>
      <c r="J21" s="136">
        <f t="shared" si="4"/>
        <v>37</v>
      </c>
      <c r="K21" s="35">
        <v>76.8</v>
      </c>
      <c r="L21" s="136">
        <f t="shared" si="5"/>
        <v>32</v>
      </c>
      <c r="M21" s="35">
        <v>78</v>
      </c>
      <c r="N21" s="136">
        <f t="shared" si="6"/>
        <v>40</v>
      </c>
      <c r="O21" s="35">
        <v>73.7</v>
      </c>
      <c r="P21" s="136">
        <f t="shared" si="6"/>
        <v>28</v>
      </c>
      <c r="Q21" s="35">
        <v>81.3</v>
      </c>
      <c r="R21" s="35"/>
      <c r="S21" s="136">
        <f t="shared" si="7"/>
        <v>10</v>
      </c>
      <c r="T21" s="123">
        <v>4.8</v>
      </c>
      <c r="U21" s="136">
        <f t="shared" si="8"/>
        <v>24</v>
      </c>
      <c r="V21" s="35">
        <v>27.2</v>
      </c>
      <c r="W21" s="136">
        <f t="shared" si="8"/>
        <v>18</v>
      </c>
      <c r="X21" s="35">
        <v>90.6</v>
      </c>
      <c r="Y21" s="136">
        <f t="shared" si="9"/>
        <v>45</v>
      </c>
      <c r="Z21" s="183">
        <v>70.6</v>
      </c>
      <c r="AA21" s="127">
        <f t="shared" si="14"/>
        <v>43</v>
      </c>
      <c r="AB21" s="183">
        <v>37.5</v>
      </c>
      <c r="AC21" s="136">
        <f t="shared" si="10"/>
        <v>45</v>
      </c>
      <c r="AD21" s="35">
        <v>178.8</v>
      </c>
      <c r="AE21" s="136">
        <f t="shared" si="11"/>
        <v>45</v>
      </c>
      <c r="AF21" s="183">
        <v>172.7</v>
      </c>
      <c r="AG21" s="136">
        <f t="shared" si="12"/>
        <v>9</v>
      </c>
      <c r="AH21" s="35">
        <v>82.6</v>
      </c>
      <c r="AI21" s="136">
        <f t="shared" si="13"/>
        <v>9</v>
      </c>
      <c r="AJ21" s="35">
        <v>80.4</v>
      </c>
      <c r="AK21" s="82" t="s">
        <v>83</v>
      </c>
    </row>
    <row r="22" spans="1:37" ht="15" customHeight="1">
      <c r="A22" s="81" t="s">
        <v>21</v>
      </c>
      <c r="B22" s="133">
        <f t="shared" si="0"/>
        <v>29</v>
      </c>
      <c r="C22" s="183">
        <v>1097.5</v>
      </c>
      <c r="D22" s="136">
        <f t="shared" si="1"/>
        <v>29</v>
      </c>
      <c r="E22" s="35">
        <v>79.9</v>
      </c>
      <c r="F22" s="136">
        <f t="shared" si="2"/>
        <v>23</v>
      </c>
      <c r="G22" s="35">
        <v>90.3</v>
      </c>
      <c r="H22" s="136">
        <f t="shared" si="3"/>
      </c>
      <c r="I22" s="35" t="s">
        <v>207</v>
      </c>
      <c r="J22" s="136">
        <f t="shared" si="4"/>
        <v>26</v>
      </c>
      <c r="K22" s="35">
        <v>78.7</v>
      </c>
      <c r="L22" s="136">
        <f t="shared" si="5"/>
        <v>29</v>
      </c>
      <c r="M22" s="35">
        <v>78.4</v>
      </c>
      <c r="N22" s="136">
        <f t="shared" si="6"/>
        <v>20</v>
      </c>
      <c r="O22" s="35">
        <v>79.3</v>
      </c>
      <c r="P22" s="136">
        <f t="shared" si="6"/>
        <v>18</v>
      </c>
      <c r="Q22" s="35">
        <v>86.1</v>
      </c>
      <c r="R22" s="35"/>
      <c r="S22" s="136">
        <f t="shared" si="7"/>
        <v>11</v>
      </c>
      <c r="T22" s="123">
        <v>4.7</v>
      </c>
      <c r="U22" s="136">
        <f t="shared" si="8"/>
        <v>8</v>
      </c>
      <c r="V22" s="35">
        <v>52.2</v>
      </c>
      <c r="W22" s="136">
        <f t="shared" si="8"/>
        <v>7</v>
      </c>
      <c r="X22" s="35">
        <v>94</v>
      </c>
      <c r="Y22" s="136">
        <f t="shared" si="9"/>
        <v>27</v>
      </c>
      <c r="Z22" s="183">
        <v>76.4</v>
      </c>
      <c r="AA22" s="127">
        <f t="shared" si="14"/>
        <v>15</v>
      </c>
      <c r="AB22" s="183">
        <v>48.2</v>
      </c>
      <c r="AC22" s="136">
        <f t="shared" si="10"/>
        <v>2</v>
      </c>
      <c r="AD22" s="35">
        <v>313.7</v>
      </c>
      <c r="AE22" s="136">
        <f t="shared" si="11"/>
        <v>3</v>
      </c>
      <c r="AF22" s="183">
        <v>295.7</v>
      </c>
      <c r="AG22" s="136">
        <f t="shared" si="12"/>
        <v>1</v>
      </c>
      <c r="AH22" s="35">
        <v>121.3</v>
      </c>
      <c r="AI22" s="136">
        <f t="shared" si="13"/>
        <v>1</v>
      </c>
      <c r="AJ22" s="35">
        <v>117.8</v>
      </c>
      <c r="AK22" s="82" t="s">
        <v>84</v>
      </c>
    </row>
    <row r="23" spans="1:37" ht="15" customHeight="1">
      <c r="A23" s="81" t="s">
        <v>22</v>
      </c>
      <c r="B23" s="133">
        <f t="shared" si="0"/>
        <v>46</v>
      </c>
      <c r="C23" s="183">
        <v>879</v>
      </c>
      <c r="D23" s="136">
        <f t="shared" si="1"/>
        <v>32</v>
      </c>
      <c r="E23" s="35">
        <v>79.5</v>
      </c>
      <c r="F23" s="136">
        <f t="shared" si="2"/>
        <v>34</v>
      </c>
      <c r="G23" s="35">
        <v>86.9</v>
      </c>
      <c r="H23" s="136">
        <f t="shared" si="3"/>
      </c>
      <c r="I23" s="35" t="s">
        <v>207</v>
      </c>
      <c r="J23" s="136">
        <f t="shared" si="4"/>
        <v>31</v>
      </c>
      <c r="K23" s="35">
        <v>78.1</v>
      </c>
      <c r="L23" s="136">
        <f t="shared" si="5"/>
        <v>30</v>
      </c>
      <c r="M23" s="35">
        <v>78.1</v>
      </c>
      <c r="N23" s="136">
        <f t="shared" si="6"/>
        <v>25</v>
      </c>
      <c r="O23" s="35">
        <v>78</v>
      </c>
      <c r="P23" s="136">
        <f t="shared" si="6"/>
        <v>31</v>
      </c>
      <c r="Q23" s="35">
        <v>81</v>
      </c>
      <c r="R23" s="35"/>
      <c r="S23" s="136">
        <f t="shared" si="7"/>
        <v>4</v>
      </c>
      <c r="T23" s="123">
        <v>12.8</v>
      </c>
      <c r="U23" s="136">
        <f t="shared" si="8"/>
        <v>6</v>
      </c>
      <c r="V23" s="35">
        <v>56.5</v>
      </c>
      <c r="W23" s="136">
        <f t="shared" si="8"/>
        <v>21</v>
      </c>
      <c r="X23" s="35">
        <v>90.2</v>
      </c>
      <c r="Y23" s="136">
        <f t="shared" si="9"/>
        <v>27</v>
      </c>
      <c r="Z23" s="183">
        <v>76.4</v>
      </c>
      <c r="AA23" s="127">
        <f t="shared" si="14"/>
        <v>38</v>
      </c>
      <c r="AB23" s="183">
        <v>40.5</v>
      </c>
      <c r="AC23" s="136">
        <f t="shared" si="10"/>
        <v>38</v>
      </c>
      <c r="AD23" s="35">
        <v>201.7</v>
      </c>
      <c r="AE23" s="136">
        <f t="shared" si="11"/>
        <v>39</v>
      </c>
      <c r="AF23" s="183">
        <v>193.7</v>
      </c>
      <c r="AG23" s="136">
        <f t="shared" si="12"/>
        <v>14</v>
      </c>
      <c r="AH23" s="35">
        <v>78.6</v>
      </c>
      <c r="AI23" s="136">
        <f t="shared" si="13"/>
        <v>12</v>
      </c>
      <c r="AJ23" s="35">
        <v>76.9</v>
      </c>
      <c r="AK23" s="82" t="s">
        <v>85</v>
      </c>
    </row>
    <row r="24" spans="1:37" ht="15" customHeight="1">
      <c r="A24" s="167" t="s">
        <v>23</v>
      </c>
      <c r="B24" s="196">
        <f t="shared" si="0"/>
        <v>26</v>
      </c>
      <c r="C24" s="189">
        <v>1115.6</v>
      </c>
      <c r="D24" s="197">
        <f t="shared" si="1"/>
        <v>19</v>
      </c>
      <c r="E24" s="179">
        <v>81.2</v>
      </c>
      <c r="F24" s="197">
        <f t="shared" si="2"/>
        <v>12</v>
      </c>
      <c r="G24" s="179">
        <v>91.7</v>
      </c>
      <c r="H24" s="197">
        <f t="shared" si="3"/>
      </c>
      <c r="I24" s="179" t="s">
        <v>207</v>
      </c>
      <c r="J24" s="197">
        <f t="shared" si="4"/>
        <v>23</v>
      </c>
      <c r="K24" s="179">
        <v>79</v>
      </c>
      <c r="L24" s="197">
        <f t="shared" si="5"/>
        <v>35</v>
      </c>
      <c r="M24" s="179">
        <v>77.6</v>
      </c>
      <c r="N24" s="197">
        <f t="shared" si="6"/>
        <v>5</v>
      </c>
      <c r="O24" s="179">
        <v>82.9</v>
      </c>
      <c r="P24" s="197">
        <f t="shared" si="6"/>
        <v>28</v>
      </c>
      <c r="Q24" s="179">
        <v>81.3</v>
      </c>
      <c r="R24" s="35"/>
      <c r="S24" s="197">
        <f t="shared" si="7"/>
        <v>21</v>
      </c>
      <c r="T24" s="200">
        <v>0.2</v>
      </c>
      <c r="U24" s="197">
        <f t="shared" si="8"/>
        <v>15</v>
      </c>
      <c r="V24" s="179">
        <v>37.5</v>
      </c>
      <c r="W24" s="197">
        <f t="shared" si="8"/>
        <v>6</v>
      </c>
      <c r="X24" s="179">
        <v>94.9</v>
      </c>
      <c r="Y24" s="197">
        <f t="shared" si="9"/>
        <v>2</v>
      </c>
      <c r="Z24" s="189">
        <v>83.9</v>
      </c>
      <c r="AA24" s="170">
        <f t="shared" si="14"/>
        <v>18</v>
      </c>
      <c r="AB24" s="189">
        <v>47.7</v>
      </c>
      <c r="AC24" s="197">
        <f t="shared" si="10"/>
        <v>42</v>
      </c>
      <c r="AD24" s="179">
        <v>195.1</v>
      </c>
      <c r="AE24" s="197">
        <f t="shared" si="11"/>
        <v>43</v>
      </c>
      <c r="AF24" s="189">
        <v>182.1</v>
      </c>
      <c r="AG24" s="197">
        <f t="shared" si="12"/>
        <v>4</v>
      </c>
      <c r="AH24" s="179">
        <v>89.8</v>
      </c>
      <c r="AI24" s="197">
        <f t="shared" si="13"/>
        <v>5</v>
      </c>
      <c r="AJ24" s="179">
        <v>85</v>
      </c>
      <c r="AK24" s="177" t="s">
        <v>86</v>
      </c>
    </row>
    <row r="25" spans="1:37" s="80" customFormat="1" ht="24" customHeight="1">
      <c r="A25" s="78" t="s">
        <v>24</v>
      </c>
      <c r="B25" s="128">
        <f t="shared" si="0"/>
        <v>10</v>
      </c>
      <c r="C25" s="182">
        <v>1309</v>
      </c>
      <c r="D25" s="127">
        <f t="shared" si="1"/>
        <v>10</v>
      </c>
      <c r="E25" s="34">
        <v>83.5</v>
      </c>
      <c r="F25" s="127">
        <f t="shared" si="2"/>
        <v>1</v>
      </c>
      <c r="G25" s="34">
        <v>94.5</v>
      </c>
      <c r="H25" s="136">
        <f t="shared" si="3"/>
      </c>
      <c r="I25" s="34" t="s">
        <v>207</v>
      </c>
      <c r="J25" s="127">
        <f t="shared" si="4"/>
        <v>12</v>
      </c>
      <c r="K25" s="34">
        <v>81.6</v>
      </c>
      <c r="L25" s="127">
        <f t="shared" si="5"/>
        <v>5</v>
      </c>
      <c r="M25" s="34">
        <v>84.8</v>
      </c>
      <c r="N25" s="127">
        <f t="shared" si="6"/>
        <v>32</v>
      </c>
      <c r="O25" s="34">
        <v>76.5</v>
      </c>
      <c r="P25" s="127">
        <f t="shared" si="6"/>
        <v>40</v>
      </c>
      <c r="Q25" s="34">
        <v>76.8</v>
      </c>
      <c r="R25" s="34"/>
      <c r="S25" s="127">
        <f t="shared" si="7"/>
        <v>18</v>
      </c>
      <c r="T25" s="112">
        <v>1.4</v>
      </c>
      <c r="U25" s="127">
        <f t="shared" si="8"/>
        <v>31</v>
      </c>
      <c r="V25" s="34">
        <v>22.8</v>
      </c>
      <c r="W25" s="127">
        <f t="shared" si="8"/>
        <v>32</v>
      </c>
      <c r="X25" s="34">
        <v>87.3</v>
      </c>
      <c r="Y25" s="127">
        <f t="shared" si="9"/>
        <v>24</v>
      </c>
      <c r="Z25" s="182">
        <v>77.1</v>
      </c>
      <c r="AA25" s="127">
        <f t="shared" si="14"/>
        <v>42</v>
      </c>
      <c r="AB25" s="182">
        <v>38.4</v>
      </c>
      <c r="AC25" s="127">
        <f t="shared" si="10"/>
        <v>21</v>
      </c>
      <c r="AD25" s="34">
        <v>248.5</v>
      </c>
      <c r="AE25" s="127">
        <f t="shared" si="11"/>
        <v>23</v>
      </c>
      <c r="AF25" s="182">
        <v>232.8</v>
      </c>
      <c r="AG25" s="127">
        <f t="shared" si="12"/>
        <v>43</v>
      </c>
      <c r="AH25" s="34">
        <v>58.2</v>
      </c>
      <c r="AI25" s="127">
        <f t="shared" si="13"/>
        <v>43</v>
      </c>
      <c r="AJ25" s="34">
        <v>56</v>
      </c>
      <c r="AK25" s="79" t="s">
        <v>87</v>
      </c>
    </row>
    <row r="26" spans="1:37" ht="15" customHeight="1">
      <c r="A26" s="81" t="s">
        <v>25</v>
      </c>
      <c r="B26" s="133">
        <f t="shared" si="0"/>
        <v>8</v>
      </c>
      <c r="C26" s="183">
        <v>1340.3</v>
      </c>
      <c r="D26" s="136">
        <f t="shared" si="1"/>
        <v>15</v>
      </c>
      <c r="E26" s="35">
        <v>81.9</v>
      </c>
      <c r="F26" s="136">
        <f t="shared" si="2"/>
        <v>12</v>
      </c>
      <c r="G26" s="35">
        <v>91.7</v>
      </c>
      <c r="H26" s="136">
        <f t="shared" si="3"/>
      </c>
      <c r="I26" s="35" t="s">
        <v>207</v>
      </c>
      <c r="J26" s="136">
        <f t="shared" si="4"/>
        <v>16</v>
      </c>
      <c r="K26" s="35">
        <v>80</v>
      </c>
      <c r="L26" s="136">
        <f t="shared" si="5"/>
        <v>20</v>
      </c>
      <c r="M26" s="35">
        <v>80.3</v>
      </c>
      <c r="N26" s="136">
        <f t="shared" si="6"/>
        <v>19</v>
      </c>
      <c r="O26" s="35">
        <v>79.4</v>
      </c>
      <c r="P26" s="136">
        <f t="shared" si="6"/>
        <v>27</v>
      </c>
      <c r="Q26" s="35">
        <v>81.7</v>
      </c>
      <c r="R26" s="35"/>
      <c r="S26" s="136">
        <f t="shared" si="7"/>
      </c>
      <c r="T26" s="123" t="s">
        <v>208</v>
      </c>
      <c r="U26" s="136">
        <f t="shared" si="8"/>
        <v>25</v>
      </c>
      <c r="V26" s="35">
        <v>25.9</v>
      </c>
      <c r="W26" s="136">
        <f t="shared" si="8"/>
        <v>43</v>
      </c>
      <c r="X26" s="35">
        <v>79.5</v>
      </c>
      <c r="Y26" s="136">
        <f t="shared" si="9"/>
        <v>9</v>
      </c>
      <c r="Z26" s="183">
        <v>80.5</v>
      </c>
      <c r="AA26" s="127">
        <f t="shared" si="14"/>
        <v>37</v>
      </c>
      <c r="AB26" s="183">
        <v>41</v>
      </c>
      <c r="AC26" s="136">
        <f t="shared" si="10"/>
        <v>10</v>
      </c>
      <c r="AD26" s="35">
        <v>279</v>
      </c>
      <c r="AE26" s="136">
        <f t="shared" si="11"/>
        <v>11</v>
      </c>
      <c r="AF26" s="183">
        <v>264.1</v>
      </c>
      <c r="AG26" s="136">
        <f t="shared" si="12"/>
        <v>45</v>
      </c>
      <c r="AH26" s="35">
        <v>57.4</v>
      </c>
      <c r="AI26" s="136">
        <f t="shared" si="13"/>
        <v>45</v>
      </c>
      <c r="AJ26" s="35">
        <v>55.5</v>
      </c>
      <c r="AK26" s="82" t="s">
        <v>88</v>
      </c>
    </row>
    <row r="27" spans="1:37" ht="15" customHeight="1">
      <c r="A27" s="81" t="s">
        <v>26</v>
      </c>
      <c r="B27" s="133">
        <f t="shared" si="0"/>
        <v>6</v>
      </c>
      <c r="C27" s="183">
        <v>1399</v>
      </c>
      <c r="D27" s="136">
        <f t="shared" si="1"/>
        <v>12</v>
      </c>
      <c r="E27" s="35">
        <v>83.2</v>
      </c>
      <c r="F27" s="136">
        <f t="shared" si="2"/>
        <v>16</v>
      </c>
      <c r="G27" s="35">
        <v>91.1</v>
      </c>
      <c r="H27" s="136">
        <f t="shared" si="3"/>
      </c>
      <c r="I27" s="35" t="s">
        <v>207</v>
      </c>
      <c r="J27" s="136">
        <f t="shared" si="4"/>
        <v>11</v>
      </c>
      <c r="K27" s="35">
        <v>81.9</v>
      </c>
      <c r="L27" s="136">
        <f t="shared" si="5"/>
        <v>9</v>
      </c>
      <c r="M27" s="35">
        <v>83.8</v>
      </c>
      <c r="N27" s="136">
        <f t="shared" si="6"/>
        <v>18</v>
      </c>
      <c r="O27" s="35">
        <v>79.7</v>
      </c>
      <c r="P27" s="136">
        <f t="shared" si="6"/>
        <v>35</v>
      </c>
      <c r="Q27" s="35">
        <v>78.5</v>
      </c>
      <c r="R27" s="35"/>
      <c r="S27" s="136">
        <f t="shared" si="7"/>
        <v>2</v>
      </c>
      <c r="T27" s="123">
        <v>27.5</v>
      </c>
      <c r="U27" s="136">
        <f t="shared" si="8"/>
        <v>35</v>
      </c>
      <c r="V27" s="35">
        <v>18.7</v>
      </c>
      <c r="W27" s="136">
        <f t="shared" si="8"/>
        <v>11</v>
      </c>
      <c r="X27" s="35">
        <v>92.2</v>
      </c>
      <c r="Y27" s="136">
        <f t="shared" si="9"/>
        <v>8</v>
      </c>
      <c r="Z27" s="183">
        <v>80.7</v>
      </c>
      <c r="AA27" s="127">
        <f t="shared" si="14"/>
        <v>47</v>
      </c>
      <c r="AB27" s="183">
        <v>34.5</v>
      </c>
      <c r="AC27" s="136">
        <f t="shared" si="10"/>
        <v>22</v>
      </c>
      <c r="AD27" s="35">
        <v>247.2</v>
      </c>
      <c r="AE27" s="136">
        <f t="shared" si="11"/>
        <v>21</v>
      </c>
      <c r="AF27" s="183">
        <v>236.3</v>
      </c>
      <c r="AG27" s="136">
        <f t="shared" si="12"/>
        <v>47</v>
      </c>
      <c r="AH27" s="35">
        <v>53.3</v>
      </c>
      <c r="AI27" s="136">
        <f t="shared" si="13"/>
        <v>47</v>
      </c>
      <c r="AJ27" s="35">
        <v>53.1</v>
      </c>
      <c r="AK27" s="82" t="s">
        <v>78</v>
      </c>
    </row>
    <row r="28" spans="1:37" ht="15" customHeight="1">
      <c r="A28" s="190" t="s">
        <v>27</v>
      </c>
      <c r="B28" s="133">
        <f t="shared" si="0"/>
        <v>22</v>
      </c>
      <c r="C28" s="183">
        <v>1153.2</v>
      </c>
      <c r="D28" s="136">
        <f t="shared" si="1"/>
        <v>46</v>
      </c>
      <c r="E28" s="35">
        <v>75.1</v>
      </c>
      <c r="F28" s="136">
        <f t="shared" si="2"/>
        <v>47</v>
      </c>
      <c r="G28" s="35">
        <v>79.5</v>
      </c>
      <c r="H28" s="136">
        <f t="shared" si="3"/>
      </c>
      <c r="I28" s="35" t="s">
        <v>207</v>
      </c>
      <c r="J28" s="136">
        <f t="shared" si="4"/>
        <v>45</v>
      </c>
      <c r="K28" s="35">
        <v>74.1</v>
      </c>
      <c r="L28" s="136">
        <f t="shared" si="5"/>
        <v>41</v>
      </c>
      <c r="M28" s="35">
        <v>76.5</v>
      </c>
      <c r="N28" s="136">
        <f t="shared" si="6"/>
        <v>44</v>
      </c>
      <c r="O28" s="35">
        <v>70.7</v>
      </c>
      <c r="P28" s="136">
        <f t="shared" si="6"/>
        <v>21</v>
      </c>
      <c r="Q28" s="35">
        <v>84.2</v>
      </c>
      <c r="R28" s="35"/>
      <c r="S28" s="136">
        <f t="shared" si="7"/>
      </c>
      <c r="T28" s="123" t="s">
        <v>208</v>
      </c>
      <c r="U28" s="136">
        <f t="shared" si="8"/>
        <v>46</v>
      </c>
      <c r="V28" s="35">
        <v>9.9</v>
      </c>
      <c r="W28" s="136">
        <f t="shared" si="8"/>
        <v>45</v>
      </c>
      <c r="X28" s="35">
        <v>73</v>
      </c>
      <c r="Y28" s="136">
        <f t="shared" si="9"/>
        <v>46</v>
      </c>
      <c r="Z28" s="183">
        <v>70.4</v>
      </c>
      <c r="AA28" s="127">
        <f t="shared" si="14"/>
        <v>10</v>
      </c>
      <c r="AB28" s="183">
        <v>51.9</v>
      </c>
      <c r="AC28" s="136">
        <f t="shared" si="10"/>
        <v>30</v>
      </c>
      <c r="AD28" s="35">
        <v>224.1</v>
      </c>
      <c r="AE28" s="136">
        <f t="shared" si="11"/>
        <v>29</v>
      </c>
      <c r="AF28" s="183">
        <v>216</v>
      </c>
      <c r="AG28" s="136">
        <f t="shared" si="12"/>
        <v>26</v>
      </c>
      <c r="AH28" s="35">
        <v>68</v>
      </c>
      <c r="AI28" s="136">
        <f t="shared" si="13"/>
        <v>26</v>
      </c>
      <c r="AJ28" s="35">
        <v>67.3</v>
      </c>
      <c r="AK28" s="82" t="s">
        <v>77</v>
      </c>
    </row>
    <row r="29" spans="1:37" ht="15" customHeight="1">
      <c r="A29" s="167" t="s">
        <v>28</v>
      </c>
      <c r="B29" s="196">
        <f t="shared" si="0"/>
        <v>19</v>
      </c>
      <c r="C29" s="189">
        <v>1208</v>
      </c>
      <c r="D29" s="197">
        <f t="shared" si="1"/>
        <v>28</v>
      </c>
      <c r="E29" s="179">
        <v>80</v>
      </c>
      <c r="F29" s="197">
        <f t="shared" si="2"/>
        <v>33</v>
      </c>
      <c r="G29" s="179">
        <v>87.3</v>
      </c>
      <c r="H29" s="197">
        <f t="shared" si="3"/>
      </c>
      <c r="I29" s="179" t="s">
        <v>207</v>
      </c>
      <c r="J29" s="197">
        <f t="shared" si="4"/>
        <v>21</v>
      </c>
      <c r="K29" s="179">
        <v>79.1</v>
      </c>
      <c r="L29" s="197">
        <f t="shared" si="5"/>
        <v>23</v>
      </c>
      <c r="M29" s="179">
        <v>79.4</v>
      </c>
      <c r="N29" s="197">
        <f t="shared" si="6"/>
        <v>22</v>
      </c>
      <c r="O29" s="179">
        <v>78.8</v>
      </c>
      <c r="P29" s="197">
        <f t="shared" si="6"/>
        <v>23</v>
      </c>
      <c r="Q29" s="179">
        <v>84</v>
      </c>
      <c r="R29" s="35"/>
      <c r="S29" s="197">
        <f t="shared" si="7"/>
        <v>16</v>
      </c>
      <c r="T29" s="200">
        <v>2.1</v>
      </c>
      <c r="U29" s="197">
        <f t="shared" si="8"/>
        <v>17</v>
      </c>
      <c r="V29" s="179">
        <v>33.9</v>
      </c>
      <c r="W29" s="197">
        <f t="shared" si="8"/>
        <v>22</v>
      </c>
      <c r="X29" s="179">
        <v>89.9</v>
      </c>
      <c r="Y29" s="197">
        <f t="shared" si="9"/>
        <v>23</v>
      </c>
      <c r="Z29" s="189">
        <v>77.2</v>
      </c>
      <c r="AA29" s="170">
        <f t="shared" si="14"/>
        <v>28</v>
      </c>
      <c r="AB29" s="189">
        <v>43.8</v>
      </c>
      <c r="AC29" s="197">
        <f t="shared" si="10"/>
        <v>32</v>
      </c>
      <c r="AD29" s="179">
        <v>221.5</v>
      </c>
      <c r="AE29" s="197">
        <f t="shared" si="11"/>
        <v>31</v>
      </c>
      <c r="AF29" s="189">
        <v>211.4</v>
      </c>
      <c r="AG29" s="197">
        <f t="shared" si="12"/>
        <v>16</v>
      </c>
      <c r="AH29" s="179">
        <v>76</v>
      </c>
      <c r="AI29" s="197">
        <f t="shared" si="13"/>
        <v>18</v>
      </c>
      <c r="AJ29" s="179">
        <v>72.5</v>
      </c>
      <c r="AK29" s="177" t="s">
        <v>89</v>
      </c>
    </row>
    <row r="30" spans="1:37" s="80" customFormat="1" ht="24" customHeight="1">
      <c r="A30" s="78" t="s">
        <v>29</v>
      </c>
      <c r="B30" s="128">
        <f t="shared" si="0"/>
        <v>32</v>
      </c>
      <c r="C30" s="182">
        <v>1061.9</v>
      </c>
      <c r="D30" s="127">
        <f t="shared" si="1"/>
        <v>41</v>
      </c>
      <c r="E30" s="34">
        <v>77.6</v>
      </c>
      <c r="F30" s="127">
        <f t="shared" si="2"/>
        <v>5</v>
      </c>
      <c r="G30" s="34">
        <v>92.5</v>
      </c>
      <c r="H30" s="136">
        <f t="shared" si="3"/>
      </c>
      <c r="I30" s="34" t="s">
        <v>207</v>
      </c>
      <c r="J30" s="127">
        <f t="shared" si="4"/>
        <v>42</v>
      </c>
      <c r="K30" s="34">
        <v>74.6</v>
      </c>
      <c r="L30" s="127">
        <f t="shared" si="5"/>
        <v>45</v>
      </c>
      <c r="M30" s="34">
        <v>73.2</v>
      </c>
      <c r="N30" s="127">
        <f t="shared" si="6"/>
        <v>27</v>
      </c>
      <c r="O30" s="34">
        <v>77.7</v>
      </c>
      <c r="P30" s="127">
        <f t="shared" si="6"/>
        <v>16</v>
      </c>
      <c r="Q30" s="34">
        <v>86.2</v>
      </c>
      <c r="R30" s="34"/>
      <c r="S30" s="127">
        <f t="shared" si="7"/>
      </c>
      <c r="T30" s="112" t="s">
        <v>208</v>
      </c>
      <c r="U30" s="127">
        <f t="shared" si="8"/>
        <v>22</v>
      </c>
      <c r="V30" s="34">
        <v>28.8</v>
      </c>
      <c r="W30" s="127">
        <f t="shared" si="8"/>
        <v>46</v>
      </c>
      <c r="X30" s="34">
        <v>70.5</v>
      </c>
      <c r="Y30" s="127">
        <f t="shared" si="9"/>
        <v>14</v>
      </c>
      <c r="Z30" s="182">
        <v>78.6</v>
      </c>
      <c r="AA30" s="127">
        <f t="shared" si="14"/>
        <v>13</v>
      </c>
      <c r="AB30" s="182">
        <v>49.3</v>
      </c>
      <c r="AC30" s="127">
        <f t="shared" si="10"/>
        <v>39</v>
      </c>
      <c r="AD30" s="34">
        <v>201.2</v>
      </c>
      <c r="AE30" s="127">
        <f t="shared" si="11"/>
        <v>38</v>
      </c>
      <c r="AF30" s="182">
        <v>195.4</v>
      </c>
      <c r="AG30" s="127">
        <f t="shared" si="12"/>
        <v>11</v>
      </c>
      <c r="AH30" s="34">
        <v>79.6</v>
      </c>
      <c r="AI30" s="127">
        <f t="shared" si="13"/>
        <v>11</v>
      </c>
      <c r="AJ30" s="34">
        <v>77.4</v>
      </c>
      <c r="AK30" s="79" t="s">
        <v>90</v>
      </c>
    </row>
    <row r="31" spans="1:37" ht="15" customHeight="1">
      <c r="A31" s="81" t="s">
        <v>30</v>
      </c>
      <c r="B31" s="133">
        <f t="shared" si="0"/>
        <v>47</v>
      </c>
      <c r="C31" s="183">
        <v>833.6</v>
      </c>
      <c r="D31" s="136">
        <f t="shared" si="1"/>
        <v>39</v>
      </c>
      <c r="E31" s="35">
        <v>78</v>
      </c>
      <c r="F31" s="136">
        <f t="shared" si="2"/>
        <v>37</v>
      </c>
      <c r="G31" s="35">
        <v>86.6</v>
      </c>
      <c r="H31" s="136">
        <f t="shared" si="3"/>
      </c>
      <c r="I31" s="35" t="s">
        <v>207</v>
      </c>
      <c r="J31" s="136">
        <f t="shared" si="4"/>
        <v>38</v>
      </c>
      <c r="K31" s="35">
        <v>76.2</v>
      </c>
      <c r="L31" s="136">
        <f t="shared" si="5"/>
        <v>39</v>
      </c>
      <c r="M31" s="35">
        <v>77</v>
      </c>
      <c r="N31" s="136">
        <f t="shared" si="6"/>
        <v>39</v>
      </c>
      <c r="O31" s="35">
        <v>74.2</v>
      </c>
      <c r="P31" s="136">
        <f t="shared" si="6"/>
        <v>47</v>
      </c>
      <c r="Q31" s="35">
        <v>61.4</v>
      </c>
      <c r="R31" s="35"/>
      <c r="S31" s="136">
        <f t="shared" si="7"/>
        <v>6</v>
      </c>
      <c r="T31" s="123">
        <v>7.4</v>
      </c>
      <c r="U31" s="136">
        <f t="shared" si="8"/>
        <v>21</v>
      </c>
      <c r="V31" s="35">
        <v>28.9</v>
      </c>
      <c r="W31" s="136">
        <f t="shared" si="8"/>
        <v>34</v>
      </c>
      <c r="X31" s="35">
        <v>86.5</v>
      </c>
      <c r="Y31" s="136">
        <f t="shared" si="9"/>
        <v>31</v>
      </c>
      <c r="Z31" s="183">
        <v>76</v>
      </c>
      <c r="AA31" s="127">
        <f t="shared" si="14"/>
        <v>16</v>
      </c>
      <c r="AB31" s="183">
        <v>48.1</v>
      </c>
      <c r="AC31" s="136">
        <f t="shared" si="10"/>
        <v>43</v>
      </c>
      <c r="AD31" s="35">
        <v>193.9</v>
      </c>
      <c r="AE31" s="136">
        <f t="shared" si="11"/>
        <v>41</v>
      </c>
      <c r="AF31" s="183">
        <v>186.5</v>
      </c>
      <c r="AG31" s="136">
        <f t="shared" si="12"/>
        <v>38</v>
      </c>
      <c r="AH31" s="35">
        <v>61.8</v>
      </c>
      <c r="AI31" s="136">
        <f t="shared" si="13"/>
        <v>37</v>
      </c>
      <c r="AJ31" s="35">
        <v>60.5</v>
      </c>
      <c r="AK31" s="82" t="s">
        <v>91</v>
      </c>
    </row>
    <row r="32" spans="1:37" ht="15" customHeight="1">
      <c r="A32" s="81" t="s">
        <v>31</v>
      </c>
      <c r="B32" s="133">
        <f t="shared" si="0"/>
        <v>43</v>
      </c>
      <c r="C32" s="183">
        <v>940.9</v>
      </c>
      <c r="D32" s="136">
        <f t="shared" si="1"/>
        <v>18</v>
      </c>
      <c r="E32" s="35">
        <v>81.3</v>
      </c>
      <c r="F32" s="136">
        <f t="shared" si="2"/>
        <v>19</v>
      </c>
      <c r="G32" s="35">
        <v>90.7</v>
      </c>
      <c r="H32" s="136">
        <f t="shared" si="3"/>
      </c>
      <c r="I32" s="35" t="s">
        <v>207</v>
      </c>
      <c r="J32" s="136">
        <f t="shared" si="4"/>
        <v>17</v>
      </c>
      <c r="K32" s="35">
        <v>79.7</v>
      </c>
      <c r="L32" s="136">
        <f t="shared" si="5"/>
        <v>23</v>
      </c>
      <c r="M32" s="35">
        <v>79.4</v>
      </c>
      <c r="N32" s="136">
        <f t="shared" si="6"/>
        <v>14</v>
      </c>
      <c r="O32" s="35">
        <v>80.4</v>
      </c>
      <c r="P32" s="136">
        <f t="shared" si="6"/>
        <v>20</v>
      </c>
      <c r="Q32" s="35">
        <v>84.9</v>
      </c>
      <c r="R32" s="35"/>
      <c r="S32" s="136">
        <f t="shared" si="7"/>
        <v>23</v>
      </c>
      <c r="T32" s="123">
        <v>0</v>
      </c>
      <c r="U32" s="136">
        <f t="shared" si="8"/>
        <v>7</v>
      </c>
      <c r="V32" s="35">
        <v>53.2</v>
      </c>
      <c r="W32" s="136">
        <f t="shared" si="8"/>
        <v>22</v>
      </c>
      <c r="X32" s="35">
        <v>89.9</v>
      </c>
      <c r="Y32" s="136">
        <f t="shared" si="9"/>
        <v>12</v>
      </c>
      <c r="Z32" s="183">
        <v>79.9</v>
      </c>
      <c r="AA32" s="127">
        <f t="shared" si="14"/>
        <v>34</v>
      </c>
      <c r="AB32" s="183">
        <v>42.1</v>
      </c>
      <c r="AC32" s="136">
        <f t="shared" si="10"/>
        <v>36</v>
      </c>
      <c r="AD32" s="35">
        <v>209.4</v>
      </c>
      <c r="AE32" s="136">
        <f t="shared" si="11"/>
        <v>36</v>
      </c>
      <c r="AF32" s="183">
        <v>198.1</v>
      </c>
      <c r="AG32" s="136">
        <f t="shared" si="12"/>
        <v>17</v>
      </c>
      <c r="AH32" s="35">
        <v>74.7</v>
      </c>
      <c r="AI32" s="136">
        <f t="shared" si="13"/>
        <v>16</v>
      </c>
      <c r="AJ32" s="35">
        <v>72.8</v>
      </c>
      <c r="AK32" s="82" t="s">
        <v>92</v>
      </c>
    </row>
    <row r="33" spans="1:37" ht="15" customHeight="1">
      <c r="A33" s="81" t="s">
        <v>32</v>
      </c>
      <c r="B33" s="133">
        <f t="shared" si="0"/>
        <v>42</v>
      </c>
      <c r="C33" s="183">
        <v>945.9</v>
      </c>
      <c r="D33" s="136">
        <f t="shared" si="1"/>
        <v>29</v>
      </c>
      <c r="E33" s="35">
        <v>79.9</v>
      </c>
      <c r="F33" s="136">
        <f t="shared" si="2"/>
        <v>35</v>
      </c>
      <c r="G33" s="35">
        <v>86.7</v>
      </c>
      <c r="H33" s="136">
        <f t="shared" si="3"/>
      </c>
      <c r="I33" s="35" t="s">
        <v>207</v>
      </c>
      <c r="J33" s="136">
        <f t="shared" si="4"/>
        <v>28</v>
      </c>
      <c r="K33" s="35">
        <v>78.4</v>
      </c>
      <c r="L33" s="136">
        <f t="shared" si="5"/>
        <v>35</v>
      </c>
      <c r="M33" s="35">
        <v>77.6</v>
      </c>
      <c r="N33" s="136">
        <f t="shared" si="6"/>
        <v>16</v>
      </c>
      <c r="O33" s="35">
        <v>80.1</v>
      </c>
      <c r="P33" s="136">
        <f t="shared" si="6"/>
        <v>1</v>
      </c>
      <c r="Q33" s="35">
        <v>95.9</v>
      </c>
      <c r="R33" s="35"/>
      <c r="S33" s="136">
        <f t="shared" si="7"/>
        <v>14</v>
      </c>
      <c r="T33" s="123">
        <v>3</v>
      </c>
      <c r="U33" s="136">
        <f t="shared" si="8"/>
        <v>16</v>
      </c>
      <c r="V33" s="35">
        <v>36.4</v>
      </c>
      <c r="W33" s="136">
        <f t="shared" si="8"/>
        <v>19</v>
      </c>
      <c r="X33" s="35">
        <v>90.4</v>
      </c>
      <c r="Y33" s="136">
        <f t="shared" si="9"/>
        <v>31</v>
      </c>
      <c r="Z33" s="183">
        <v>76</v>
      </c>
      <c r="AA33" s="127">
        <f t="shared" si="14"/>
        <v>30</v>
      </c>
      <c r="AB33" s="183">
        <v>42.8</v>
      </c>
      <c r="AC33" s="136">
        <f t="shared" si="10"/>
        <v>37</v>
      </c>
      <c r="AD33" s="35">
        <v>205.6</v>
      </c>
      <c r="AE33" s="136">
        <f t="shared" si="11"/>
        <v>37</v>
      </c>
      <c r="AF33" s="183">
        <v>197.3</v>
      </c>
      <c r="AG33" s="136">
        <f t="shared" si="12"/>
        <v>37</v>
      </c>
      <c r="AH33" s="35">
        <v>62.5</v>
      </c>
      <c r="AI33" s="136">
        <f t="shared" si="13"/>
        <v>36</v>
      </c>
      <c r="AJ33" s="35">
        <v>61.6</v>
      </c>
      <c r="AK33" s="82" t="s">
        <v>93</v>
      </c>
    </row>
    <row r="34" spans="1:37" ht="15" customHeight="1">
      <c r="A34" s="167" t="s">
        <v>33</v>
      </c>
      <c r="B34" s="196">
        <f t="shared" si="0"/>
        <v>40</v>
      </c>
      <c r="C34" s="189">
        <v>982.2</v>
      </c>
      <c r="D34" s="197">
        <f t="shared" si="1"/>
        <v>33</v>
      </c>
      <c r="E34" s="179">
        <v>79.4</v>
      </c>
      <c r="F34" s="197">
        <f t="shared" si="2"/>
        <v>22</v>
      </c>
      <c r="G34" s="179">
        <v>90.5</v>
      </c>
      <c r="H34" s="197">
        <f t="shared" si="3"/>
      </c>
      <c r="I34" s="179" t="s">
        <v>207</v>
      </c>
      <c r="J34" s="197">
        <f t="shared" si="4"/>
        <v>34</v>
      </c>
      <c r="K34" s="179">
        <v>77.9</v>
      </c>
      <c r="L34" s="197">
        <f t="shared" si="5"/>
        <v>25</v>
      </c>
      <c r="M34" s="179">
        <v>79</v>
      </c>
      <c r="N34" s="197">
        <f t="shared" si="6"/>
        <v>30</v>
      </c>
      <c r="O34" s="179">
        <v>76.7</v>
      </c>
      <c r="P34" s="197">
        <f t="shared" si="6"/>
        <v>43</v>
      </c>
      <c r="Q34" s="179">
        <v>70.2</v>
      </c>
      <c r="R34" s="35"/>
      <c r="S34" s="197">
        <f t="shared" si="7"/>
      </c>
      <c r="T34" s="200" t="s">
        <v>208</v>
      </c>
      <c r="U34" s="197">
        <f t="shared" si="8"/>
        <v>38</v>
      </c>
      <c r="V34" s="179">
        <v>17.5</v>
      </c>
      <c r="W34" s="197">
        <f t="shared" si="8"/>
        <v>20</v>
      </c>
      <c r="X34" s="179">
        <v>90.3</v>
      </c>
      <c r="Y34" s="197">
        <f t="shared" si="9"/>
        <v>17</v>
      </c>
      <c r="Z34" s="189">
        <v>78</v>
      </c>
      <c r="AA34" s="170">
        <f t="shared" si="14"/>
        <v>41</v>
      </c>
      <c r="AB34" s="189">
        <v>38.8</v>
      </c>
      <c r="AC34" s="197">
        <f t="shared" si="10"/>
        <v>35</v>
      </c>
      <c r="AD34" s="179">
        <v>215.4</v>
      </c>
      <c r="AE34" s="197">
        <f t="shared" si="11"/>
        <v>35</v>
      </c>
      <c r="AF34" s="189">
        <v>204.7</v>
      </c>
      <c r="AG34" s="197">
        <f t="shared" si="12"/>
        <v>46</v>
      </c>
      <c r="AH34" s="179">
        <v>56.5</v>
      </c>
      <c r="AI34" s="197">
        <f t="shared" si="13"/>
        <v>46</v>
      </c>
      <c r="AJ34" s="179">
        <v>55.3</v>
      </c>
      <c r="AK34" s="177" t="s">
        <v>94</v>
      </c>
    </row>
    <row r="35" spans="1:37" s="80" customFormat="1" ht="24" customHeight="1">
      <c r="A35" s="78" t="s">
        <v>34</v>
      </c>
      <c r="B35" s="128">
        <f t="shared" si="0"/>
        <v>16</v>
      </c>
      <c r="C35" s="182">
        <v>1227.9</v>
      </c>
      <c r="D35" s="127">
        <f t="shared" si="1"/>
        <v>26</v>
      </c>
      <c r="E35" s="34">
        <v>80.2</v>
      </c>
      <c r="F35" s="127">
        <f t="shared" si="2"/>
        <v>38</v>
      </c>
      <c r="G35" s="34">
        <v>86.2</v>
      </c>
      <c r="H35" s="136">
        <f t="shared" si="3"/>
      </c>
      <c r="I35" s="34" t="s">
        <v>207</v>
      </c>
      <c r="J35" s="127">
        <f t="shared" si="4"/>
        <v>18</v>
      </c>
      <c r="K35" s="34">
        <v>79.5</v>
      </c>
      <c r="L35" s="127">
        <f t="shared" si="5"/>
        <v>22</v>
      </c>
      <c r="M35" s="34">
        <v>79.9</v>
      </c>
      <c r="N35" s="127">
        <f t="shared" si="6"/>
        <v>21</v>
      </c>
      <c r="O35" s="34">
        <v>78.9</v>
      </c>
      <c r="P35" s="127">
        <f t="shared" si="6"/>
        <v>34</v>
      </c>
      <c r="Q35" s="34">
        <v>80.8</v>
      </c>
      <c r="R35" s="34"/>
      <c r="S35" s="127">
        <f t="shared" si="7"/>
      </c>
      <c r="T35" s="112" t="s">
        <v>208</v>
      </c>
      <c r="U35" s="127">
        <f t="shared" si="8"/>
        <v>43</v>
      </c>
      <c r="V35" s="34">
        <v>14.4</v>
      </c>
      <c r="W35" s="127">
        <f t="shared" si="8"/>
        <v>4</v>
      </c>
      <c r="X35" s="34">
        <v>96.3</v>
      </c>
      <c r="Y35" s="127">
        <f t="shared" si="9"/>
        <v>18</v>
      </c>
      <c r="Z35" s="182">
        <v>77.9</v>
      </c>
      <c r="AA35" s="127">
        <f t="shared" si="14"/>
        <v>45</v>
      </c>
      <c r="AB35" s="182">
        <v>36.7</v>
      </c>
      <c r="AC35" s="127">
        <f t="shared" si="10"/>
        <v>3</v>
      </c>
      <c r="AD35" s="34">
        <v>312.2</v>
      </c>
      <c r="AE35" s="127">
        <f t="shared" si="11"/>
        <v>1</v>
      </c>
      <c r="AF35" s="182">
        <v>296.7</v>
      </c>
      <c r="AG35" s="127">
        <f t="shared" si="12"/>
        <v>22</v>
      </c>
      <c r="AH35" s="34">
        <v>70.9</v>
      </c>
      <c r="AI35" s="127">
        <f t="shared" si="13"/>
        <v>22</v>
      </c>
      <c r="AJ35" s="34">
        <v>69.9</v>
      </c>
      <c r="AK35" s="79" t="s">
        <v>95</v>
      </c>
    </row>
    <row r="36" spans="1:37" ht="15" customHeight="1">
      <c r="A36" s="81" t="s">
        <v>35</v>
      </c>
      <c r="B36" s="133">
        <f t="shared" si="0"/>
        <v>28</v>
      </c>
      <c r="C36" s="183">
        <v>1100.9</v>
      </c>
      <c r="D36" s="136">
        <f t="shared" si="1"/>
        <v>13</v>
      </c>
      <c r="E36" s="35">
        <v>83.1</v>
      </c>
      <c r="F36" s="136">
        <f t="shared" si="2"/>
        <v>25</v>
      </c>
      <c r="G36" s="35">
        <v>89.7</v>
      </c>
      <c r="H36" s="136">
        <f t="shared" si="3"/>
      </c>
      <c r="I36" s="35" t="s">
        <v>207</v>
      </c>
      <c r="J36" s="136">
        <f t="shared" si="4"/>
        <v>9</v>
      </c>
      <c r="K36" s="35">
        <v>82.1</v>
      </c>
      <c r="L36" s="136">
        <f t="shared" si="5"/>
        <v>13</v>
      </c>
      <c r="M36" s="35">
        <v>82.2</v>
      </c>
      <c r="N36" s="136">
        <f t="shared" si="6"/>
        <v>9</v>
      </c>
      <c r="O36" s="35">
        <v>81.4</v>
      </c>
      <c r="P36" s="136">
        <f t="shared" si="6"/>
        <v>14</v>
      </c>
      <c r="Q36" s="35">
        <v>86.6</v>
      </c>
      <c r="R36" s="35"/>
      <c r="S36" s="136">
        <f t="shared" si="7"/>
        <v>19</v>
      </c>
      <c r="T36" s="123">
        <v>0.9</v>
      </c>
      <c r="U36" s="136">
        <f t="shared" si="8"/>
        <v>5</v>
      </c>
      <c r="V36" s="35">
        <v>59.1</v>
      </c>
      <c r="W36" s="136">
        <f t="shared" si="8"/>
        <v>42</v>
      </c>
      <c r="X36" s="35">
        <v>80</v>
      </c>
      <c r="Y36" s="136">
        <f t="shared" si="9"/>
        <v>7</v>
      </c>
      <c r="Z36" s="183">
        <v>81.1</v>
      </c>
      <c r="AA36" s="127">
        <f t="shared" si="14"/>
        <v>29</v>
      </c>
      <c r="AB36" s="183">
        <v>43.4</v>
      </c>
      <c r="AC36" s="136">
        <f t="shared" si="10"/>
        <v>14</v>
      </c>
      <c r="AD36" s="35">
        <v>269.6</v>
      </c>
      <c r="AE36" s="136">
        <f t="shared" si="11"/>
        <v>14</v>
      </c>
      <c r="AF36" s="183">
        <v>256.7</v>
      </c>
      <c r="AG36" s="136">
        <f t="shared" si="12"/>
        <v>6</v>
      </c>
      <c r="AH36" s="35">
        <v>87.2</v>
      </c>
      <c r="AI36" s="136">
        <f t="shared" si="13"/>
        <v>6</v>
      </c>
      <c r="AJ36" s="35">
        <v>84.7</v>
      </c>
      <c r="AK36" s="82" t="s">
        <v>96</v>
      </c>
    </row>
    <row r="37" spans="1:37" ht="15" customHeight="1">
      <c r="A37" s="81" t="s">
        <v>36</v>
      </c>
      <c r="B37" s="133">
        <f t="shared" si="0"/>
        <v>35</v>
      </c>
      <c r="C37" s="183">
        <v>1024.2</v>
      </c>
      <c r="D37" s="136">
        <f t="shared" si="1"/>
        <v>31</v>
      </c>
      <c r="E37" s="35">
        <v>79.6</v>
      </c>
      <c r="F37" s="136">
        <f t="shared" si="2"/>
        <v>24</v>
      </c>
      <c r="G37" s="35">
        <v>89.9</v>
      </c>
      <c r="H37" s="136">
        <f t="shared" si="3"/>
      </c>
      <c r="I37" s="35" t="s">
        <v>207</v>
      </c>
      <c r="J37" s="136">
        <f t="shared" si="4"/>
        <v>35</v>
      </c>
      <c r="K37" s="35">
        <v>77.7</v>
      </c>
      <c r="L37" s="136">
        <f t="shared" si="5"/>
        <v>38</v>
      </c>
      <c r="M37" s="35">
        <v>77.1</v>
      </c>
      <c r="N37" s="136">
        <f t="shared" si="6"/>
        <v>12</v>
      </c>
      <c r="O37" s="35">
        <v>80.5</v>
      </c>
      <c r="P37" s="136">
        <f t="shared" si="6"/>
        <v>3</v>
      </c>
      <c r="Q37" s="35">
        <v>92.9</v>
      </c>
      <c r="R37" s="35"/>
      <c r="S37" s="136">
        <f t="shared" si="7"/>
        <v>20</v>
      </c>
      <c r="T37" s="123">
        <v>0.8</v>
      </c>
      <c r="U37" s="136">
        <f t="shared" si="8"/>
        <v>9</v>
      </c>
      <c r="V37" s="35">
        <v>46.1</v>
      </c>
      <c r="W37" s="136">
        <f t="shared" si="8"/>
        <v>8</v>
      </c>
      <c r="X37" s="35">
        <v>93.3</v>
      </c>
      <c r="Y37" s="136">
        <f t="shared" si="9"/>
        <v>15</v>
      </c>
      <c r="Z37" s="183">
        <v>78.4</v>
      </c>
      <c r="AA37" s="127">
        <f t="shared" si="14"/>
        <v>22</v>
      </c>
      <c r="AB37" s="183">
        <v>45.7</v>
      </c>
      <c r="AC37" s="136">
        <f t="shared" si="10"/>
        <v>25</v>
      </c>
      <c r="AD37" s="35">
        <v>237.9</v>
      </c>
      <c r="AE37" s="136">
        <f t="shared" si="11"/>
        <v>25</v>
      </c>
      <c r="AF37" s="183">
        <v>226.6</v>
      </c>
      <c r="AG37" s="136">
        <f t="shared" si="12"/>
        <v>25</v>
      </c>
      <c r="AH37" s="35">
        <v>69.4</v>
      </c>
      <c r="AI37" s="136">
        <f t="shared" si="13"/>
        <v>25</v>
      </c>
      <c r="AJ37" s="35">
        <v>68</v>
      </c>
      <c r="AK37" s="82" t="s">
        <v>97</v>
      </c>
    </row>
    <row r="38" spans="1:37" ht="15" customHeight="1">
      <c r="A38" s="81" t="s">
        <v>37</v>
      </c>
      <c r="B38" s="133">
        <f t="shared" si="0"/>
        <v>25</v>
      </c>
      <c r="C38" s="183">
        <v>1123</v>
      </c>
      <c r="D38" s="136">
        <f t="shared" si="1"/>
        <v>38</v>
      </c>
      <c r="E38" s="35">
        <v>78.2</v>
      </c>
      <c r="F38" s="136">
        <f t="shared" si="2"/>
        <v>45</v>
      </c>
      <c r="G38" s="35">
        <v>80.4</v>
      </c>
      <c r="H38" s="136">
        <f t="shared" si="3"/>
      </c>
      <c r="I38" s="35" t="s">
        <v>207</v>
      </c>
      <c r="J38" s="136">
        <f t="shared" si="4"/>
        <v>31</v>
      </c>
      <c r="K38" s="35">
        <v>78.1</v>
      </c>
      <c r="L38" s="136">
        <f t="shared" si="5"/>
        <v>40</v>
      </c>
      <c r="M38" s="35">
        <v>76.7</v>
      </c>
      <c r="N38" s="136">
        <f t="shared" si="6"/>
        <v>6</v>
      </c>
      <c r="O38" s="35">
        <v>82.5</v>
      </c>
      <c r="P38" s="136">
        <f t="shared" si="6"/>
        <v>13</v>
      </c>
      <c r="Q38" s="35">
        <v>87.3</v>
      </c>
      <c r="R38" s="35"/>
      <c r="S38" s="136">
        <f t="shared" si="7"/>
        <v>1</v>
      </c>
      <c r="T38" s="123">
        <v>41.2</v>
      </c>
      <c r="U38" s="136">
        <f t="shared" si="8"/>
        <v>4</v>
      </c>
      <c r="V38" s="35">
        <v>62.8</v>
      </c>
      <c r="W38" s="136">
        <f t="shared" si="8"/>
        <v>28</v>
      </c>
      <c r="X38" s="35">
        <v>88.4</v>
      </c>
      <c r="Y38" s="136">
        <f t="shared" si="9"/>
        <v>21</v>
      </c>
      <c r="Z38" s="183">
        <v>77.7</v>
      </c>
      <c r="AA38" s="127">
        <f t="shared" si="14"/>
        <v>45</v>
      </c>
      <c r="AB38" s="183">
        <v>36.7</v>
      </c>
      <c r="AC38" s="136">
        <f t="shared" si="10"/>
        <v>29</v>
      </c>
      <c r="AD38" s="35">
        <v>225.3</v>
      </c>
      <c r="AE38" s="136">
        <f t="shared" si="11"/>
        <v>28</v>
      </c>
      <c r="AF38" s="183">
        <v>217.9</v>
      </c>
      <c r="AG38" s="136">
        <f t="shared" si="12"/>
        <v>31</v>
      </c>
      <c r="AH38" s="35">
        <v>66</v>
      </c>
      <c r="AI38" s="136">
        <f t="shared" si="13"/>
        <v>33</v>
      </c>
      <c r="AJ38" s="35">
        <v>64.5</v>
      </c>
      <c r="AK38" s="82" t="s">
        <v>98</v>
      </c>
    </row>
    <row r="39" spans="1:37" ht="15" customHeight="1">
      <c r="A39" s="167" t="s">
        <v>38</v>
      </c>
      <c r="B39" s="196">
        <f t="shared" si="0"/>
        <v>17</v>
      </c>
      <c r="C39" s="189">
        <v>1226.5</v>
      </c>
      <c r="D39" s="197">
        <f t="shared" si="1"/>
        <v>36</v>
      </c>
      <c r="E39" s="179">
        <v>78.5</v>
      </c>
      <c r="F39" s="197">
        <f t="shared" si="2"/>
        <v>46</v>
      </c>
      <c r="G39" s="179">
        <v>80</v>
      </c>
      <c r="H39" s="197">
        <f>IF(I39="・","",RANK(I39,I$10:I$56))</f>
        <v>1</v>
      </c>
      <c r="I39" s="179">
        <v>52.8</v>
      </c>
      <c r="J39" s="197">
        <f t="shared" si="4"/>
        <v>29</v>
      </c>
      <c r="K39" s="179">
        <v>78.3</v>
      </c>
      <c r="L39" s="197">
        <f t="shared" si="5"/>
        <v>21</v>
      </c>
      <c r="M39" s="179">
        <v>80.2</v>
      </c>
      <c r="N39" s="197">
        <f t="shared" si="6"/>
        <v>37</v>
      </c>
      <c r="O39" s="179">
        <v>74.7</v>
      </c>
      <c r="P39" s="197">
        <f t="shared" si="6"/>
        <v>22</v>
      </c>
      <c r="Q39" s="179">
        <v>84.1</v>
      </c>
      <c r="R39" s="35"/>
      <c r="S39" s="197">
        <f t="shared" si="7"/>
        <v>15</v>
      </c>
      <c r="T39" s="200">
        <v>2.2</v>
      </c>
      <c r="U39" s="197">
        <f t="shared" si="8"/>
        <v>42</v>
      </c>
      <c r="V39" s="179">
        <v>15.4</v>
      </c>
      <c r="W39" s="197">
        <f t="shared" si="8"/>
        <v>41</v>
      </c>
      <c r="X39" s="179">
        <v>82.8</v>
      </c>
      <c r="Y39" s="197">
        <f t="shared" si="9"/>
        <v>35</v>
      </c>
      <c r="Z39" s="189">
        <v>75.3</v>
      </c>
      <c r="AA39" s="170">
        <f t="shared" si="14"/>
        <v>19</v>
      </c>
      <c r="AB39" s="189">
        <v>47.1</v>
      </c>
      <c r="AC39" s="197">
        <f t="shared" si="10"/>
        <v>9</v>
      </c>
      <c r="AD39" s="179">
        <v>279.9</v>
      </c>
      <c r="AE39" s="197">
        <f t="shared" si="11"/>
        <v>9</v>
      </c>
      <c r="AF39" s="189">
        <v>269.2</v>
      </c>
      <c r="AG39" s="197">
        <f t="shared" si="12"/>
        <v>20</v>
      </c>
      <c r="AH39" s="179">
        <v>74.1</v>
      </c>
      <c r="AI39" s="197">
        <f t="shared" si="13"/>
        <v>18</v>
      </c>
      <c r="AJ39" s="179">
        <v>72.5</v>
      </c>
      <c r="AK39" s="177" t="s">
        <v>99</v>
      </c>
    </row>
    <row r="40" spans="1:37" s="80" customFormat="1" ht="24" customHeight="1">
      <c r="A40" s="78" t="s">
        <v>39</v>
      </c>
      <c r="B40" s="128">
        <f t="shared" si="0"/>
        <v>18</v>
      </c>
      <c r="C40" s="182">
        <v>1215.9</v>
      </c>
      <c r="D40" s="127">
        <f t="shared" si="1"/>
        <v>22</v>
      </c>
      <c r="E40" s="34">
        <v>81</v>
      </c>
      <c r="F40" s="127">
        <f t="shared" si="2"/>
        <v>25</v>
      </c>
      <c r="G40" s="34">
        <v>89.7</v>
      </c>
      <c r="H40" s="136">
        <f aca="true" t="shared" si="15" ref="H40:H56">IF(I40="・","",RANK(I40,I$10:I$56))</f>
      </c>
      <c r="I40" s="34" t="s">
        <v>207</v>
      </c>
      <c r="J40" s="127">
        <f t="shared" si="4"/>
        <v>15</v>
      </c>
      <c r="K40" s="34">
        <v>80.1</v>
      </c>
      <c r="L40" s="127">
        <f t="shared" si="5"/>
        <v>37</v>
      </c>
      <c r="M40" s="34">
        <v>77.5</v>
      </c>
      <c r="N40" s="127">
        <f t="shared" si="6"/>
        <v>3</v>
      </c>
      <c r="O40" s="34">
        <v>83.1</v>
      </c>
      <c r="P40" s="127">
        <f t="shared" si="6"/>
        <v>37</v>
      </c>
      <c r="Q40" s="34">
        <v>78.2</v>
      </c>
      <c r="R40" s="34"/>
      <c r="S40" s="127">
        <f t="shared" si="7"/>
      </c>
      <c r="T40" s="112" t="s">
        <v>208</v>
      </c>
      <c r="U40" s="127">
        <f t="shared" si="8"/>
        <v>37</v>
      </c>
      <c r="V40" s="34">
        <v>17.7</v>
      </c>
      <c r="W40" s="127">
        <f t="shared" si="8"/>
        <v>33</v>
      </c>
      <c r="X40" s="34">
        <v>87</v>
      </c>
      <c r="Y40" s="127">
        <f t="shared" si="9"/>
        <v>1</v>
      </c>
      <c r="Z40" s="182">
        <v>86.5</v>
      </c>
      <c r="AA40" s="127">
        <f t="shared" si="14"/>
        <v>21</v>
      </c>
      <c r="AB40" s="182">
        <v>46.5</v>
      </c>
      <c r="AC40" s="127">
        <f t="shared" si="10"/>
        <v>4</v>
      </c>
      <c r="AD40" s="34">
        <v>299.8</v>
      </c>
      <c r="AE40" s="127">
        <f t="shared" si="11"/>
        <v>6</v>
      </c>
      <c r="AF40" s="182">
        <v>279.6</v>
      </c>
      <c r="AG40" s="127">
        <f t="shared" si="12"/>
        <v>36</v>
      </c>
      <c r="AH40" s="34">
        <v>63.1</v>
      </c>
      <c r="AI40" s="127">
        <f t="shared" si="13"/>
        <v>39</v>
      </c>
      <c r="AJ40" s="34">
        <v>59.1</v>
      </c>
      <c r="AK40" s="79" t="s">
        <v>100</v>
      </c>
    </row>
    <row r="41" spans="1:37" ht="15" customHeight="1">
      <c r="A41" s="81" t="s">
        <v>40</v>
      </c>
      <c r="B41" s="133">
        <f t="shared" si="0"/>
        <v>31</v>
      </c>
      <c r="C41" s="183">
        <v>1064.3</v>
      </c>
      <c r="D41" s="136">
        <f t="shared" si="1"/>
        <v>19</v>
      </c>
      <c r="E41" s="35">
        <v>81.2</v>
      </c>
      <c r="F41" s="136">
        <f t="shared" si="2"/>
        <v>15</v>
      </c>
      <c r="G41" s="35">
        <v>91.4</v>
      </c>
      <c r="H41" s="136">
        <f t="shared" si="15"/>
      </c>
      <c r="I41" s="35" t="s">
        <v>207</v>
      </c>
      <c r="J41" s="136">
        <f t="shared" si="4"/>
        <v>19</v>
      </c>
      <c r="K41" s="35">
        <v>79.3</v>
      </c>
      <c r="L41" s="136">
        <f t="shared" si="5"/>
        <v>16</v>
      </c>
      <c r="M41" s="35">
        <v>80.9</v>
      </c>
      <c r="N41" s="136">
        <f t="shared" si="6"/>
        <v>26</v>
      </c>
      <c r="O41" s="35">
        <v>77.8</v>
      </c>
      <c r="P41" s="136">
        <f t="shared" si="6"/>
        <v>32</v>
      </c>
      <c r="Q41" s="35">
        <v>80.9</v>
      </c>
      <c r="R41" s="35"/>
      <c r="S41" s="136">
        <f t="shared" si="7"/>
        <v>23</v>
      </c>
      <c r="T41" s="123">
        <v>0</v>
      </c>
      <c r="U41" s="136">
        <f t="shared" si="8"/>
        <v>23</v>
      </c>
      <c r="V41" s="35">
        <v>27.5</v>
      </c>
      <c r="W41" s="136">
        <f t="shared" si="8"/>
        <v>40</v>
      </c>
      <c r="X41" s="35">
        <v>82.9</v>
      </c>
      <c r="Y41" s="136">
        <f t="shared" si="9"/>
        <v>16</v>
      </c>
      <c r="Z41" s="183">
        <v>78.1</v>
      </c>
      <c r="AA41" s="127">
        <f t="shared" si="14"/>
        <v>27</v>
      </c>
      <c r="AB41" s="183">
        <v>44.7</v>
      </c>
      <c r="AC41" s="136">
        <f t="shared" si="10"/>
        <v>12</v>
      </c>
      <c r="AD41" s="35">
        <v>275.2</v>
      </c>
      <c r="AE41" s="136">
        <f t="shared" si="11"/>
        <v>12</v>
      </c>
      <c r="AF41" s="183">
        <v>262.1</v>
      </c>
      <c r="AG41" s="136">
        <f t="shared" si="12"/>
        <v>44</v>
      </c>
      <c r="AH41" s="35">
        <v>57.9</v>
      </c>
      <c r="AI41" s="136">
        <f t="shared" si="13"/>
        <v>42</v>
      </c>
      <c r="AJ41" s="35">
        <v>56.3</v>
      </c>
      <c r="AK41" s="82" t="s">
        <v>101</v>
      </c>
    </row>
    <row r="42" spans="1:37" ht="15" customHeight="1">
      <c r="A42" s="81" t="s">
        <v>41</v>
      </c>
      <c r="B42" s="133">
        <f t="shared" si="0"/>
        <v>7</v>
      </c>
      <c r="C42" s="183">
        <v>1368.2</v>
      </c>
      <c r="D42" s="136">
        <f t="shared" si="1"/>
        <v>45</v>
      </c>
      <c r="E42" s="35">
        <v>75.4</v>
      </c>
      <c r="F42" s="136">
        <f t="shared" si="2"/>
        <v>44</v>
      </c>
      <c r="G42" s="35">
        <v>81.4</v>
      </c>
      <c r="H42" s="136">
        <f t="shared" si="15"/>
      </c>
      <c r="I42" s="35" t="s">
        <v>207</v>
      </c>
      <c r="J42" s="136">
        <f t="shared" si="4"/>
        <v>45</v>
      </c>
      <c r="K42" s="35">
        <v>74.1</v>
      </c>
      <c r="L42" s="136">
        <f t="shared" si="5"/>
        <v>43</v>
      </c>
      <c r="M42" s="35">
        <v>74.4</v>
      </c>
      <c r="N42" s="136">
        <f t="shared" si="6"/>
        <v>42</v>
      </c>
      <c r="O42" s="35">
        <v>73.1</v>
      </c>
      <c r="P42" s="136">
        <f t="shared" si="6"/>
        <v>44</v>
      </c>
      <c r="Q42" s="35">
        <v>69.9</v>
      </c>
      <c r="R42" s="35"/>
      <c r="S42" s="136">
        <f t="shared" si="7"/>
      </c>
      <c r="T42" s="123" t="s">
        <v>208</v>
      </c>
      <c r="U42" s="136">
        <f t="shared" si="8"/>
        <v>29</v>
      </c>
      <c r="V42" s="35">
        <v>24.5</v>
      </c>
      <c r="W42" s="136">
        <f t="shared" si="8"/>
        <v>35</v>
      </c>
      <c r="X42" s="35">
        <v>85.9</v>
      </c>
      <c r="Y42" s="136">
        <f t="shared" si="9"/>
        <v>34</v>
      </c>
      <c r="Z42" s="183">
        <v>75.6</v>
      </c>
      <c r="AA42" s="127">
        <f t="shared" si="14"/>
        <v>36</v>
      </c>
      <c r="AB42" s="183">
        <v>41.8</v>
      </c>
      <c r="AC42" s="136">
        <f t="shared" si="10"/>
        <v>7</v>
      </c>
      <c r="AD42" s="35">
        <v>290.2</v>
      </c>
      <c r="AE42" s="136">
        <f t="shared" si="11"/>
        <v>7</v>
      </c>
      <c r="AF42" s="183">
        <v>277.1</v>
      </c>
      <c r="AG42" s="136">
        <f t="shared" si="12"/>
        <v>5</v>
      </c>
      <c r="AH42" s="35">
        <v>89.6</v>
      </c>
      <c r="AI42" s="136">
        <f t="shared" si="13"/>
        <v>4</v>
      </c>
      <c r="AJ42" s="35">
        <v>87.3</v>
      </c>
      <c r="AK42" s="82" t="s">
        <v>102</v>
      </c>
    </row>
    <row r="43" spans="1:37" ht="15" customHeight="1">
      <c r="A43" s="81" t="s">
        <v>42</v>
      </c>
      <c r="B43" s="133">
        <f t="shared" si="0"/>
        <v>20</v>
      </c>
      <c r="C43" s="183">
        <v>1166.1</v>
      </c>
      <c r="D43" s="136">
        <f t="shared" si="1"/>
        <v>9</v>
      </c>
      <c r="E43" s="35">
        <v>83.7</v>
      </c>
      <c r="F43" s="136">
        <f t="shared" si="2"/>
        <v>20</v>
      </c>
      <c r="G43" s="35">
        <v>90.6</v>
      </c>
      <c r="H43" s="136">
        <f t="shared" si="15"/>
      </c>
      <c r="I43" s="35" t="s">
        <v>207</v>
      </c>
      <c r="J43" s="136">
        <f t="shared" si="4"/>
        <v>9</v>
      </c>
      <c r="K43" s="35">
        <v>82.1</v>
      </c>
      <c r="L43" s="136">
        <f t="shared" si="5"/>
        <v>14</v>
      </c>
      <c r="M43" s="35">
        <v>82.1</v>
      </c>
      <c r="N43" s="136">
        <f t="shared" si="6"/>
        <v>7</v>
      </c>
      <c r="O43" s="35">
        <v>82.2</v>
      </c>
      <c r="P43" s="136">
        <f t="shared" si="6"/>
        <v>16</v>
      </c>
      <c r="Q43" s="35">
        <v>86.2</v>
      </c>
      <c r="R43" s="35"/>
      <c r="S43" s="136">
        <f>IF(OR(T43="",T43="-"),"",RANK(T43,T$10:T$56))</f>
        <v>22</v>
      </c>
      <c r="T43" s="123">
        <v>0.1</v>
      </c>
      <c r="U43" s="136">
        <f t="shared" si="8"/>
        <v>14</v>
      </c>
      <c r="V43" s="35">
        <v>38</v>
      </c>
      <c r="W43" s="136">
        <f t="shared" si="8"/>
        <v>15</v>
      </c>
      <c r="X43" s="35">
        <v>91.6</v>
      </c>
      <c r="Y43" s="136">
        <f t="shared" si="9"/>
        <v>5</v>
      </c>
      <c r="Z43" s="183">
        <v>82.3</v>
      </c>
      <c r="AA43" s="127">
        <f t="shared" si="14"/>
        <v>3</v>
      </c>
      <c r="AB43" s="183">
        <v>57.3</v>
      </c>
      <c r="AC43" s="136">
        <f t="shared" si="10"/>
        <v>17</v>
      </c>
      <c r="AD43" s="35">
        <v>256.2</v>
      </c>
      <c r="AE43" s="136">
        <f t="shared" si="11"/>
        <v>17</v>
      </c>
      <c r="AF43" s="183">
        <v>245.5</v>
      </c>
      <c r="AG43" s="136">
        <f t="shared" si="12"/>
        <v>8</v>
      </c>
      <c r="AH43" s="35">
        <v>86</v>
      </c>
      <c r="AI43" s="136">
        <f t="shared" si="13"/>
        <v>7</v>
      </c>
      <c r="AJ43" s="35">
        <v>83.8</v>
      </c>
      <c r="AK43" s="82" t="s">
        <v>103</v>
      </c>
    </row>
    <row r="44" spans="1:37" ht="15" customHeight="1">
      <c r="A44" s="167" t="s">
        <v>43</v>
      </c>
      <c r="B44" s="196">
        <f t="shared" si="0"/>
        <v>23</v>
      </c>
      <c r="C44" s="189">
        <v>1152.5</v>
      </c>
      <c r="D44" s="197">
        <f t="shared" si="1"/>
        <v>3</v>
      </c>
      <c r="E44" s="179">
        <v>87</v>
      </c>
      <c r="F44" s="197">
        <f t="shared" si="2"/>
        <v>9</v>
      </c>
      <c r="G44" s="179">
        <v>91.8</v>
      </c>
      <c r="H44" s="197">
        <f t="shared" si="15"/>
      </c>
      <c r="I44" s="179" t="s">
        <v>207</v>
      </c>
      <c r="J44" s="197">
        <f t="shared" si="4"/>
        <v>3</v>
      </c>
      <c r="K44" s="179">
        <v>85.8</v>
      </c>
      <c r="L44" s="197">
        <f t="shared" si="5"/>
        <v>4</v>
      </c>
      <c r="M44" s="179">
        <v>86.5</v>
      </c>
      <c r="N44" s="197">
        <f t="shared" si="6"/>
        <v>3</v>
      </c>
      <c r="O44" s="179">
        <v>83.1</v>
      </c>
      <c r="P44" s="197">
        <f t="shared" si="6"/>
        <v>9</v>
      </c>
      <c r="Q44" s="179">
        <v>89.6</v>
      </c>
      <c r="R44" s="35"/>
      <c r="S44" s="197">
        <f>IF(OR(T44="",T44="-"),"",RANK(T44,T$10:T$56))</f>
      </c>
      <c r="T44" s="200" t="s">
        <v>208</v>
      </c>
      <c r="U44" s="197">
        <f t="shared" si="8"/>
        <v>40</v>
      </c>
      <c r="V44" s="179">
        <v>16.3</v>
      </c>
      <c r="W44" s="197">
        <f t="shared" si="8"/>
        <v>11</v>
      </c>
      <c r="X44" s="179">
        <v>92.2</v>
      </c>
      <c r="Y44" s="197">
        <f t="shared" si="9"/>
        <v>4</v>
      </c>
      <c r="Z44" s="189">
        <v>82.4</v>
      </c>
      <c r="AA44" s="170">
        <f t="shared" si="14"/>
        <v>2</v>
      </c>
      <c r="AB44" s="189">
        <v>58.2</v>
      </c>
      <c r="AC44" s="197">
        <f t="shared" si="10"/>
        <v>18</v>
      </c>
      <c r="AD44" s="179">
        <v>255.9</v>
      </c>
      <c r="AE44" s="197">
        <f t="shared" si="11"/>
        <v>19</v>
      </c>
      <c r="AF44" s="189">
        <v>241.4</v>
      </c>
      <c r="AG44" s="197">
        <f t="shared" si="12"/>
        <v>27</v>
      </c>
      <c r="AH44" s="179">
        <v>67.6</v>
      </c>
      <c r="AI44" s="197">
        <f t="shared" si="13"/>
        <v>27</v>
      </c>
      <c r="AJ44" s="179">
        <v>66.3</v>
      </c>
      <c r="AK44" s="177" t="s">
        <v>77</v>
      </c>
    </row>
    <row r="45" spans="1:37" s="80" customFormat="1" ht="24" customHeight="1">
      <c r="A45" s="78" t="s">
        <v>44</v>
      </c>
      <c r="B45" s="128">
        <f t="shared" si="0"/>
        <v>3</v>
      </c>
      <c r="C45" s="182">
        <v>1499.1</v>
      </c>
      <c r="D45" s="127">
        <f t="shared" si="1"/>
        <v>14</v>
      </c>
      <c r="E45" s="34">
        <v>82.6</v>
      </c>
      <c r="F45" s="127">
        <f t="shared" si="2"/>
        <v>35</v>
      </c>
      <c r="G45" s="34">
        <v>86.7</v>
      </c>
      <c r="H45" s="136">
        <f t="shared" si="15"/>
      </c>
      <c r="I45" s="34" t="s">
        <v>207</v>
      </c>
      <c r="J45" s="127">
        <f t="shared" si="4"/>
        <v>13</v>
      </c>
      <c r="K45" s="34">
        <v>81.3</v>
      </c>
      <c r="L45" s="127">
        <f t="shared" si="5"/>
        <v>12</v>
      </c>
      <c r="M45" s="34">
        <v>82.7</v>
      </c>
      <c r="N45" s="127">
        <f t="shared" si="6"/>
        <v>38</v>
      </c>
      <c r="O45" s="34">
        <v>74.5</v>
      </c>
      <c r="P45" s="127">
        <f t="shared" si="6"/>
        <v>41</v>
      </c>
      <c r="Q45" s="34">
        <v>75.4</v>
      </c>
      <c r="R45" s="34"/>
      <c r="S45" s="127">
        <f aca="true" t="shared" si="16" ref="S45:S56">IF(OR(T45="",T45="-"),"",RANK(T45,T$10:T$56))</f>
      </c>
      <c r="T45" s="112" t="s">
        <v>208</v>
      </c>
      <c r="U45" s="127">
        <f t="shared" si="8"/>
        <v>10</v>
      </c>
      <c r="V45" s="34">
        <v>44.9</v>
      </c>
      <c r="W45" s="104"/>
      <c r="X45" s="34" t="s">
        <v>207</v>
      </c>
      <c r="Y45" s="127">
        <f t="shared" si="9"/>
        <v>31</v>
      </c>
      <c r="Z45" s="182">
        <v>76</v>
      </c>
      <c r="AA45" s="127">
        <f t="shared" si="14"/>
        <v>11</v>
      </c>
      <c r="AB45" s="182">
        <v>51</v>
      </c>
      <c r="AC45" s="127">
        <f t="shared" si="10"/>
        <v>1</v>
      </c>
      <c r="AD45" s="34">
        <v>314.6</v>
      </c>
      <c r="AE45" s="127">
        <f t="shared" si="11"/>
        <v>2</v>
      </c>
      <c r="AF45" s="182">
        <v>296.3</v>
      </c>
      <c r="AG45" s="127">
        <f t="shared" si="12"/>
        <v>3</v>
      </c>
      <c r="AH45" s="34">
        <v>105.9</v>
      </c>
      <c r="AI45" s="127">
        <f t="shared" si="13"/>
        <v>3</v>
      </c>
      <c r="AJ45" s="34">
        <v>99.6</v>
      </c>
      <c r="AK45" s="79" t="s">
        <v>104</v>
      </c>
    </row>
    <row r="46" spans="1:37" ht="15" customHeight="1">
      <c r="A46" s="81" t="s">
        <v>45</v>
      </c>
      <c r="B46" s="133">
        <f t="shared" si="0"/>
        <v>2</v>
      </c>
      <c r="C46" s="183">
        <v>1519</v>
      </c>
      <c r="D46" s="136">
        <f t="shared" si="1"/>
        <v>34</v>
      </c>
      <c r="E46" s="35">
        <v>78.9</v>
      </c>
      <c r="F46" s="136">
        <f t="shared" si="2"/>
        <v>9</v>
      </c>
      <c r="G46" s="35">
        <v>91.8</v>
      </c>
      <c r="H46" s="136">
        <f t="shared" si="15"/>
      </c>
      <c r="I46" s="35" t="s">
        <v>207</v>
      </c>
      <c r="J46" s="136">
        <f t="shared" si="4"/>
        <v>39</v>
      </c>
      <c r="K46" s="35">
        <v>76</v>
      </c>
      <c r="L46" s="136">
        <f t="shared" si="5"/>
        <v>26</v>
      </c>
      <c r="M46" s="35">
        <v>78.8</v>
      </c>
      <c r="N46" s="136">
        <f t="shared" si="6"/>
        <v>43</v>
      </c>
      <c r="O46" s="35">
        <v>72.6</v>
      </c>
      <c r="P46" s="136">
        <f t="shared" si="6"/>
        <v>38</v>
      </c>
      <c r="Q46" s="35">
        <v>77.8</v>
      </c>
      <c r="R46" s="35"/>
      <c r="S46" s="136">
        <f t="shared" si="16"/>
      </c>
      <c r="T46" s="123" t="s">
        <v>208</v>
      </c>
      <c r="U46" s="136">
        <f t="shared" si="8"/>
        <v>43</v>
      </c>
      <c r="V46" s="35">
        <v>14.4</v>
      </c>
      <c r="W46" s="136">
        <f t="shared" si="8"/>
        <v>37</v>
      </c>
      <c r="X46" s="35">
        <v>85.3</v>
      </c>
      <c r="Y46" s="136">
        <f t="shared" si="9"/>
        <v>37</v>
      </c>
      <c r="Z46" s="183">
        <v>72.8</v>
      </c>
      <c r="AA46" s="127">
        <f t="shared" si="14"/>
        <v>5</v>
      </c>
      <c r="AB46" s="183">
        <v>53.5</v>
      </c>
      <c r="AC46" s="136">
        <f t="shared" si="10"/>
        <v>13</v>
      </c>
      <c r="AD46" s="35">
        <v>273.5</v>
      </c>
      <c r="AE46" s="136">
        <f t="shared" si="11"/>
        <v>13</v>
      </c>
      <c r="AF46" s="183">
        <v>260.4</v>
      </c>
      <c r="AG46" s="136">
        <f t="shared" si="12"/>
        <v>18</v>
      </c>
      <c r="AH46" s="35">
        <v>74.2</v>
      </c>
      <c r="AI46" s="136">
        <f t="shared" si="13"/>
        <v>17</v>
      </c>
      <c r="AJ46" s="35">
        <v>72.7</v>
      </c>
      <c r="AK46" s="82" t="s">
        <v>105</v>
      </c>
    </row>
    <row r="47" spans="1:37" ht="15" customHeight="1">
      <c r="A47" s="81" t="s">
        <v>174</v>
      </c>
      <c r="B47" s="133">
        <f t="shared" si="0"/>
        <v>5</v>
      </c>
      <c r="C47" s="183">
        <v>1401.1</v>
      </c>
      <c r="D47" s="136">
        <f t="shared" si="1"/>
        <v>37</v>
      </c>
      <c r="E47" s="35">
        <v>78.3</v>
      </c>
      <c r="F47" s="136">
        <f t="shared" si="2"/>
        <v>41</v>
      </c>
      <c r="G47" s="35">
        <v>84.1</v>
      </c>
      <c r="H47" s="136">
        <f t="shared" si="15"/>
      </c>
      <c r="I47" s="35" t="s">
        <v>207</v>
      </c>
      <c r="J47" s="136">
        <f t="shared" si="4"/>
        <v>36</v>
      </c>
      <c r="K47" s="35">
        <v>77</v>
      </c>
      <c r="L47" s="136">
        <f t="shared" si="5"/>
        <v>16</v>
      </c>
      <c r="M47" s="35">
        <v>80.9</v>
      </c>
      <c r="N47" s="136">
        <f t="shared" si="6"/>
        <v>45</v>
      </c>
      <c r="O47" s="35">
        <v>69.7</v>
      </c>
      <c r="P47" s="136">
        <f t="shared" si="6"/>
        <v>45</v>
      </c>
      <c r="Q47" s="35">
        <v>63.3</v>
      </c>
      <c r="R47" s="35"/>
      <c r="S47" s="136">
        <f t="shared" si="16"/>
        <v>12</v>
      </c>
      <c r="T47" s="123">
        <v>3.8</v>
      </c>
      <c r="U47" s="136">
        <f t="shared" si="8"/>
        <v>41</v>
      </c>
      <c r="V47" s="35">
        <v>16.2</v>
      </c>
      <c r="W47" s="136">
        <f t="shared" si="8"/>
        <v>44</v>
      </c>
      <c r="X47" s="35">
        <v>78</v>
      </c>
      <c r="Y47" s="136">
        <f t="shared" si="9"/>
        <v>42</v>
      </c>
      <c r="Z47" s="183">
        <v>71.9</v>
      </c>
      <c r="AA47" s="127">
        <f t="shared" si="14"/>
        <v>40</v>
      </c>
      <c r="AB47" s="183">
        <v>39.1</v>
      </c>
      <c r="AC47" s="136">
        <f t="shared" si="10"/>
        <v>19</v>
      </c>
      <c r="AD47" s="35">
        <v>253.3</v>
      </c>
      <c r="AE47" s="136">
        <f t="shared" si="11"/>
        <v>18</v>
      </c>
      <c r="AF47" s="183">
        <v>244.1</v>
      </c>
      <c r="AG47" s="136">
        <f t="shared" si="12"/>
        <v>30</v>
      </c>
      <c r="AH47" s="35">
        <v>67.1</v>
      </c>
      <c r="AI47" s="136">
        <f t="shared" si="13"/>
        <v>28</v>
      </c>
      <c r="AJ47" s="35">
        <v>65.6</v>
      </c>
      <c r="AK47" s="82" t="s">
        <v>92</v>
      </c>
    </row>
    <row r="48" spans="1:37" ht="15" customHeight="1">
      <c r="A48" s="81" t="s">
        <v>46</v>
      </c>
      <c r="B48" s="133">
        <f t="shared" si="0"/>
        <v>1</v>
      </c>
      <c r="C48" s="183">
        <v>1727.3</v>
      </c>
      <c r="D48" s="136">
        <f t="shared" si="1"/>
        <v>8</v>
      </c>
      <c r="E48" s="35">
        <v>84</v>
      </c>
      <c r="F48" s="136">
        <f t="shared" si="2"/>
        <v>40</v>
      </c>
      <c r="G48" s="35">
        <v>84.9</v>
      </c>
      <c r="H48" s="136">
        <f t="shared" si="15"/>
      </c>
      <c r="I48" s="35" t="s">
        <v>207</v>
      </c>
      <c r="J48" s="136">
        <f t="shared" si="4"/>
        <v>4</v>
      </c>
      <c r="K48" s="35">
        <v>83.9</v>
      </c>
      <c r="L48" s="136">
        <f t="shared" si="5"/>
        <v>3</v>
      </c>
      <c r="M48" s="35">
        <v>87</v>
      </c>
      <c r="N48" s="136">
        <f t="shared" si="6"/>
        <v>27</v>
      </c>
      <c r="O48" s="35">
        <v>77.7</v>
      </c>
      <c r="P48" s="136">
        <f t="shared" si="6"/>
        <v>28</v>
      </c>
      <c r="Q48" s="35">
        <v>81.3</v>
      </c>
      <c r="R48" s="35"/>
      <c r="S48" s="136">
        <f t="shared" si="16"/>
      </c>
      <c r="T48" s="123" t="s">
        <v>208</v>
      </c>
      <c r="U48" s="136">
        <f t="shared" si="8"/>
        <v>47</v>
      </c>
      <c r="V48" s="35">
        <v>8.8</v>
      </c>
      <c r="W48" s="136">
        <f t="shared" si="8"/>
        <v>13</v>
      </c>
      <c r="X48" s="35">
        <v>92</v>
      </c>
      <c r="Y48" s="136">
        <f t="shared" si="9"/>
        <v>29</v>
      </c>
      <c r="Z48" s="183">
        <v>76.2</v>
      </c>
      <c r="AA48" s="127">
        <f t="shared" si="14"/>
        <v>7</v>
      </c>
      <c r="AB48" s="183">
        <v>53.2</v>
      </c>
      <c r="AC48" s="136">
        <f t="shared" si="10"/>
        <v>6</v>
      </c>
      <c r="AD48" s="35">
        <v>295.7</v>
      </c>
      <c r="AE48" s="136">
        <f t="shared" si="11"/>
        <v>4</v>
      </c>
      <c r="AF48" s="183">
        <v>284</v>
      </c>
      <c r="AG48" s="136">
        <f t="shared" si="12"/>
        <v>29</v>
      </c>
      <c r="AH48" s="35">
        <v>67.4</v>
      </c>
      <c r="AI48" s="136">
        <f t="shared" si="13"/>
        <v>29</v>
      </c>
      <c r="AJ48" s="35">
        <v>65.4</v>
      </c>
      <c r="AK48" s="82" t="s">
        <v>106</v>
      </c>
    </row>
    <row r="49" spans="1:37" ht="15" customHeight="1">
      <c r="A49" s="167" t="s">
        <v>47</v>
      </c>
      <c r="B49" s="196">
        <f t="shared" si="0"/>
        <v>24</v>
      </c>
      <c r="C49" s="189">
        <v>1136.7</v>
      </c>
      <c r="D49" s="197">
        <f t="shared" si="1"/>
        <v>6</v>
      </c>
      <c r="E49" s="179">
        <v>84.9</v>
      </c>
      <c r="F49" s="197">
        <f t="shared" si="2"/>
        <v>8</v>
      </c>
      <c r="G49" s="179">
        <v>91.9</v>
      </c>
      <c r="H49" s="197">
        <f t="shared" si="15"/>
      </c>
      <c r="I49" s="179" t="s">
        <v>207</v>
      </c>
      <c r="J49" s="197">
        <f t="shared" si="4"/>
        <v>5</v>
      </c>
      <c r="K49" s="179">
        <v>83.5</v>
      </c>
      <c r="L49" s="197">
        <f t="shared" si="5"/>
        <v>8</v>
      </c>
      <c r="M49" s="179">
        <v>84.1</v>
      </c>
      <c r="N49" s="197">
        <f t="shared" si="6"/>
        <v>7</v>
      </c>
      <c r="O49" s="179">
        <v>82.2</v>
      </c>
      <c r="P49" s="197">
        <f t="shared" si="6"/>
        <v>11</v>
      </c>
      <c r="Q49" s="179">
        <v>88.3</v>
      </c>
      <c r="R49" s="35"/>
      <c r="S49" s="197">
        <f t="shared" si="16"/>
        <v>23</v>
      </c>
      <c r="T49" s="200">
        <v>0</v>
      </c>
      <c r="U49" s="197">
        <f t="shared" si="8"/>
        <v>11</v>
      </c>
      <c r="V49" s="179">
        <v>43.4</v>
      </c>
      <c r="W49" s="197">
        <f t="shared" si="8"/>
        <v>13</v>
      </c>
      <c r="X49" s="179">
        <v>92</v>
      </c>
      <c r="Y49" s="197">
        <f t="shared" si="9"/>
        <v>18</v>
      </c>
      <c r="Z49" s="189">
        <v>77.9</v>
      </c>
      <c r="AA49" s="170">
        <f t="shared" si="14"/>
        <v>4</v>
      </c>
      <c r="AB49" s="189">
        <v>56.1</v>
      </c>
      <c r="AC49" s="197">
        <f t="shared" si="10"/>
        <v>5</v>
      </c>
      <c r="AD49" s="179">
        <v>297.9</v>
      </c>
      <c r="AE49" s="197">
        <f t="shared" si="11"/>
        <v>5</v>
      </c>
      <c r="AF49" s="189">
        <v>283</v>
      </c>
      <c r="AG49" s="197">
        <f t="shared" si="12"/>
        <v>2</v>
      </c>
      <c r="AH49" s="179">
        <v>106.8</v>
      </c>
      <c r="AI49" s="197">
        <f t="shared" si="13"/>
        <v>2</v>
      </c>
      <c r="AJ49" s="179">
        <v>101.7</v>
      </c>
      <c r="AK49" s="177" t="s">
        <v>78</v>
      </c>
    </row>
    <row r="50" spans="1:37" s="80" customFormat="1" ht="24" customHeight="1">
      <c r="A50" s="78" t="s">
        <v>48</v>
      </c>
      <c r="B50" s="128">
        <f t="shared" si="0"/>
        <v>11</v>
      </c>
      <c r="C50" s="182">
        <v>1305.7</v>
      </c>
      <c r="D50" s="127">
        <f t="shared" si="1"/>
        <v>2</v>
      </c>
      <c r="E50" s="34">
        <v>87.8</v>
      </c>
      <c r="F50" s="127">
        <f t="shared" si="2"/>
        <v>18</v>
      </c>
      <c r="G50" s="34">
        <v>90.8</v>
      </c>
      <c r="H50" s="136">
        <f t="shared" si="15"/>
      </c>
      <c r="I50" s="34" t="s">
        <v>207</v>
      </c>
      <c r="J50" s="127">
        <f t="shared" si="4"/>
        <v>1</v>
      </c>
      <c r="K50" s="34">
        <v>87.2</v>
      </c>
      <c r="L50" s="127">
        <f t="shared" si="5"/>
        <v>2</v>
      </c>
      <c r="M50" s="34">
        <v>87.4</v>
      </c>
      <c r="N50" s="127">
        <f t="shared" si="6"/>
        <v>1</v>
      </c>
      <c r="O50" s="34">
        <v>86.8</v>
      </c>
      <c r="P50" s="127">
        <f t="shared" si="6"/>
        <v>6</v>
      </c>
      <c r="Q50" s="34">
        <v>92.1</v>
      </c>
      <c r="R50" s="34"/>
      <c r="S50" s="127">
        <f t="shared" si="16"/>
      </c>
      <c r="T50" s="112" t="s">
        <v>208</v>
      </c>
      <c r="U50" s="127">
        <f t="shared" si="8"/>
        <v>1</v>
      </c>
      <c r="V50" s="34">
        <v>84.3</v>
      </c>
      <c r="W50" s="127">
        <f t="shared" si="8"/>
        <v>2</v>
      </c>
      <c r="X50" s="34">
        <v>98.2</v>
      </c>
      <c r="Y50" s="127">
        <f t="shared" si="9"/>
        <v>3</v>
      </c>
      <c r="Z50" s="182">
        <v>83.3</v>
      </c>
      <c r="AA50" s="127">
        <f t="shared" si="14"/>
        <v>1</v>
      </c>
      <c r="AB50" s="182">
        <v>62.9</v>
      </c>
      <c r="AC50" s="127">
        <f t="shared" si="10"/>
        <v>16</v>
      </c>
      <c r="AD50" s="34">
        <v>261.7</v>
      </c>
      <c r="AE50" s="127">
        <f t="shared" si="11"/>
        <v>16</v>
      </c>
      <c r="AF50" s="182">
        <v>249.8</v>
      </c>
      <c r="AG50" s="127">
        <f t="shared" si="12"/>
        <v>21</v>
      </c>
      <c r="AH50" s="34">
        <v>71.8</v>
      </c>
      <c r="AI50" s="127">
        <f t="shared" si="13"/>
        <v>21</v>
      </c>
      <c r="AJ50" s="34">
        <v>70.5</v>
      </c>
      <c r="AK50" s="79" t="s">
        <v>107</v>
      </c>
    </row>
    <row r="51" spans="1:37" ht="15" customHeight="1">
      <c r="A51" s="81" t="s">
        <v>49</v>
      </c>
      <c r="B51" s="133">
        <f t="shared" si="0"/>
        <v>14</v>
      </c>
      <c r="C51" s="183">
        <v>1288</v>
      </c>
      <c r="D51" s="136">
        <f t="shared" si="1"/>
        <v>7</v>
      </c>
      <c r="E51" s="35">
        <v>84.3</v>
      </c>
      <c r="F51" s="136">
        <f t="shared" si="2"/>
        <v>27</v>
      </c>
      <c r="G51" s="35">
        <v>88.8</v>
      </c>
      <c r="H51" s="136">
        <f t="shared" si="15"/>
      </c>
      <c r="I51" s="35" t="s">
        <v>207</v>
      </c>
      <c r="J51" s="136">
        <f t="shared" si="4"/>
        <v>8</v>
      </c>
      <c r="K51" s="35">
        <v>82.6</v>
      </c>
      <c r="L51" s="136">
        <f t="shared" si="5"/>
        <v>7</v>
      </c>
      <c r="M51" s="35">
        <v>84.6</v>
      </c>
      <c r="N51" s="136">
        <f t="shared" si="6"/>
        <v>29</v>
      </c>
      <c r="O51" s="35">
        <v>77.4</v>
      </c>
      <c r="P51" s="136">
        <f t="shared" si="6"/>
        <v>26</v>
      </c>
      <c r="Q51" s="35">
        <v>81.8</v>
      </c>
      <c r="R51" s="35"/>
      <c r="S51" s="136">
        <f t="shared" si="16"/>
        <v>8</v>
      </c>
      <c r="T51" s="123">
        <v>6.9</v>
      </c>
      <c r="U51" s="136">
        <f t="shared" si="8"/>
        <v>27</v>
      </c>
      <c r="V51" s="35">
        <v>25.8</v>
      </c>
      <c r="W51" s="136">
        <f t="shared" si="8"/>
        <v>30</v>
      </c>
      <c r="X51" s="35">
        <v>88</v>
      </c>
      <c r="Y51" s="136">
        <f t="shared" si="9"/>
        <v>18</v>
      </c>
      <c r="Z51" s="183">
        <v>77.9</v>
      </c>
      <c r="AA51" s="127">
        <f t="shared" si="14"/>
        <v>5</v>
      </c>
      <c r="AB51" s="183">
        <v>53.5</v>
      </c>
      <c r="AC51" s="136">
        <f t="shared" si="10"/>
        <v>8</v>
      </c>
      <c r="AD51" s="35">
        <v>288.7</v>
      </c>
      <c r="AE51" s="136">
        <f t="shared" si="11"/>
        <v>8</v>
      </c>
      <c r="AF51" s="183">
        <v>275.8</v>
      </c>
      <c r="AG51" s="136">
        <f t="shared" si="12"/>
        <v>7</v>
      </c>
      <c r="AH51" s="35">
        <v>86.2</v>
      </c>
      <c r="AI51" s="136">
        <f t="shared" si="13"/>
        <v>8</v>
      </c>
      <c r="AJ51" s="35">
        <v>83</v>
      </c>
      <c r="AK51" s="82" t="s">
        <v>89</v>
      </c>
    </row>
    <row r="52" spans="1:37" ht="15" customHeight="1">
      <c r="A52" s="81" t="s">
        <v>50</v>
      </c>
      <c r="B52" s="133">
        <f t="shared" si="0"/>
        <v>15</v>
      </c>
      <c r="C52" s="183">
        <v>1231.2</v>
      </c>
      <c r="D52" s="136">
        <f t="shared" si="1"/>
        <v>4</v>
      </c>
      <c r="E52" s="35">
        <v>85.4</v>
      </c>
      <c r="F52" s="136">
        <f t="shared" si="2"/>
        <v>7</v>
      </c>
      <c r="G52" s="35">
        <v>92.1</v>
      </c>
      <c r="H52" s="136">
        <f t="shared" si="15"/>
      </c>
      <c r="I52" s="35" t="s">
        <v>207</v>
      </c>
      <c r="J52" s="136">
        <f t="shared" si="4"/>
        <v>5</v>
      </c>
      <c r="K52" s="35">
        <v>83.5</v>
      </c>
      <c r="L52" s="136">
        <f t="shared" si="5"/>
        <v>5</v>
      </c>
      <c r="M52" s="35">
        <v>84.8</v>
      </c>
      <c r="N52" s="136">
        <f t="shared" si="6"/>
        <v>23</v>
      </c>
      <c r="O52" s="35">
        <v>78.6</v>
      </c>
      <c r="P52" s="136">
        <f t="shared" si="6"/>
        <v>14</v>
      </c>
      <c r="Q52" s="35">
        <v>86.6</v>
      </c>
      <c r="R52" s="35"/>
      <c r="S52" s="136">
        <f t="shared" si="16"/>
        <v>23</v>
      </c>
      <c r="T52" s="123">
        <v>0</v>
      </c>
      <c r="U52" s="136">
        <f t="shared" si="8"/>
        <v>36</v>
      </c>
      <c r="V52" s="35">
        <v>17.9</v>
      </c>
      <c r="W52" s="136">
        <f t="shared" si="8"/>
        <v>10</v>
      </c>
      <c r="X52" s="35">
        <v>92.4</v>
      </c>
      <c r="Y52" s="136">
        <f t="shared" si="9"/>
        <v>13</v>
      </c>
      <c r="Z52" s="183">
        <v>79.8</v>
      </c>
      <c r="AA52" s="127">
        <f t="shared" si="14"/>
        <v>24</v>
      </c>
      <c r="AB52" s="183">
        <v>45.4</v>
      </c>
      <c r="AC52" s="136">
        <f t="shared" si="10"/>
        <v>11</v>
      </c>
      <c r="AD52" s="35">
        <v>278.6</v>
      </c>
      <c r="AE52" s="136">
        <f t="shared" si="11"/>
        <v>10</v>
      </c>
      <c r="AF52" s="183">
        <v>266.4</v>
      </c>
      <c r="AG52" s="136">
        <f t="shared" si="12"/>
        <v>18</v>
      </c>
      <c r="AH52" s="35">
        <v>74.2</v>
      </c>
      <c r="AI52" s="136">
        <f t="shared" si="13"/>
        <v>20</v>
      </c>
      <c r="AJ52" s="35">
        <v>72.1</v>
      </c>
      <c r="AK52" s="82" t="s">
        <v>108</v>
      </c>
    </row>
    <row r="53" spans="1:37" ht="15" customHeight="1">
      <c r="A53" s="77" t="s">
        <v>51</v>
      </c>
      <c r="B53" s="134">
        <f t="shared" si="0"/>
        <v>12</v>
      </c>
      <c r="C53" s="184">
        <v>1304.7</v>
      </c>
      <c r="D53" s="137">
        <f t="shared" si="1"/>
        <v>5</v>
      </c>
      <c r="E53" s="36">
        <v>85.3</v>
      </c>
      <c r="F53" s="137">
        <f t="shared" si="2"/>
        <v>3</v>
      </c>
      <c r="G53" s="36">
        <v>92.9</v>
      </c>
      <c r="H53" s="136">
        <f t="shared" si="15"/>
      </c>
      <c r="I53" s="36" t="s">
        <v>207</v>
      </c>
      <c r="J53" s="137">
        <f t="shared" si="4"/>
        <v>7</v>
      </c>
      <c r="K53" s="36">
        <v>82.7</v>
      </c>
      <c r="L53" s="137">
        <f t="shared" si="5"/>
        <v>10</v>
      </c>
      <c r="M53" s="36">
        <v>83.6</v>
      </c>
      <c r="N53" s="137">
        <f t="shared" si="6"/>
        <v>17</v>
      </c>
      <c r="O53" s="36">
        <v>80</v>
      </c>
      <c r="P53" s="137">
        <f t="shared" si="6"/>
        <v>12</v>
      </c>
      <c r="Q53" s="36">
        <v>87.7</v>
      </c>
      <c r="R53" s="36"/>
      <c r="S53" s="137">
        <f t="shared" si="16"/>
      </c>
      <c r="T53" s="124" t="s">
        <v>208</v>
      </c>
      <c r="U53" s="139">
        <f t="shared" si="8"/>
        <v>2</v>
      </c>
      <c r="V53" s="36">
        <v>74.8</v>
      </c>
      <c r="W53" s="139">
        <f t="shared" si="8"/>
        <v>35</v>
      </c>
      <c r="X53" s="36">
        <v>85.9</v>
      </c>
      <c r="Y53" s="139">
        <f t="shared" si="9"/>
        <v>10</v>
      </c>
      <c r="Z53" s="184">
        <v>80.3</v>
      </c>
      <c r="AA53" s="129">
        <f t="shared" si="14"/>
        <v>20</v>
      </c>
      <c r="AB53" s="184">
        <v>47</v>
      </c>
      <c r="AC53" s="139">
        <f t="shared" si="10"/>
        <v>15</v>
      </c>
      <c r="AD53" s="36">
        <v>267</v>
      </c>
      <c r="AE53" s="139">
        <f t="shared" si="11"/>
        <v>15</v>
      </c>
      <c r="AF53" s="184">
        <v>256.5</v>
      </c>
      <c r="AG53" s="139">
        <f t="shared" si="12"/>
        <v>34</v>
      </c>
      <c r="AH53" s="36">
        <v>65.5</v>
      </c>
      <c r="AI53" s="139">
        <f t="shared" si="13"/>
        <v>34</v>
      </c>
      <c r="AJ53" s="36">
        <v>63.8</v>
      </c>
      <c r="AK53" s="83" t="s">
        <v>96</v>
      </c>
    </row>
    <row r="54" spans="1:37" ht="15" customHeight="1">
      <c r="A54" s="167" t="s">
        <v>52</v>
      </c>
      <c r="B54" s="196">
        <f t="shared" si="0"/>
        <v>21</v>
      </c>
      <c r="C54" s="189">
        <v>1165.1</v>
      </c>
      <c r="D54" s="197">
        <f t="shared" si="1"/>
        <v>19</v>
      </c>
      <c r="E54" s="179">
        <v>81.2</v>
      </c>
      <c r="F54" s="197">
        <f t="shared" si="2"/>
        <v>6</v>
      </c>
      <c r="G54" s="179">
        <v>92.3</v>
      </c>
      <c r="H54" s="197">
        <f t="shared" si="15"/>
      </c>
      <c r="I54" s="179" t="s">
        <v>207</v>
      </c>
      <c r="J54" s="197">
        <f t="shared" si="4"/>
        <v>33</v>
      </c>
      <c r="K54" s="179">
        <v>78</v>
      </c>
      <c r="L54" s="197">
        <f t="shared" si="5"/>
        <v>33</v>
      </c>
      <c r="M54" s="179">
        <v>77.9</v>
      </c>
      <c r="N54" s="197">
        <f t="shared" si="6"/>
        <v>24</v>
      </c>
      <c r="O54" s="179">
        <v>78.1</v>
      </c>
      <c r="P54" s="197">
        <f t="shared" si="6"/>
        <v>5</v>
      </c>
      <c r="Q54" s="179">
        <v>92.3</v>
      </c>
      <c r="R54" s="35"/>
      <c r="S54" s="197">
        <f t="shared" si="16"/>
      </c>
      <c r="T54" s="200" t="s">
        <v>208</v>
      </c>
      <c r="U54" s="197">
        <f t="shared" si="8"/>
        <v>20</v>
      </c>
      <c r="V54" s="179">
        <v>31.2</v>
      </c>
      <c r="W54" s="197">
        <f t="shared" si="8"/>
        <v>27</v>
      </c>
      <c r="X54" s="179">
        <v>88.5</v>
      </c>
      <c r="Y54" s="197">
        <f t="shared" si="9"/>
        <v>40</v>
      </c>
      <c r="Z54" s="189">
        <v>72.1</v>
      </c>
      <c r="AA54" s="170">
        <f t="shared" si="14"/>
        <v>8</v>
      </c>
      <c r="AB54" s="189">
        <v>52.5</v>
      </c>
      <c r="AC54" s="197">
        <f t="shared" si="10"/>
        <v>24</v>
      </c>
      <c r="AD54" s="179">
        <v>240.6</v>
      </c>
      <c r="AE54" s="197">
        <f t="shared" si="11"/>
        <v>24</v>
      </c>
      <c r="AF54" s="189">
        <v>228</v>
      </c>
      <c r="AG54" s="197">
        <f t="shared" si="12"/>
        <v>35</v>
      </c>
      <c r="AH54" s="179">
        <v>64.1</v>
      </c>
      <c r="AI54" s="197">
        <f t="shared" si="13"/>
        <v>35</v>
      </c>
      <c r="AJ54" s="179">
        <v>62.9</v>
      </c>
      <c r="AK54" s="177" t="s">
        <v>75</v>
      </c>
    </row>
    <row r="55" spans="1:37" s="80" customFormat="1" ht="24" customHeight="1">
      <c r="A55" s="98" t="s">
        <v>53</v>
      </c>
      <c r="B55" s="128">
        <f t="shared" si="0"/>
        <v>13</v>
      </c>
      <c r="C55" s="182">
        <v>1291.3</v>
      </c>
      <c r="D55" s="127">
        <f t="shared" si="1"/>
        <v>11</v>
      </c>
      <c r="E55" s="34">
        <v>83.3</v>
      </c>
      <c r="F55" s="127">
        <f t="shared" si="2"/>
        <v>20</v>
      </c>
      <c r="G55" s="34">
        <v>90.6</v>
      </c>
      <c r="H55" s="136">
        <f t="shared" si="15"/>
      </c>
      <c r="I55" s="34" t="s">
        <v>207</v>
      </c>
      <c r="J55" s="127">
        <f t="shared" si="4"/>
        <v>14</v>
      </c>
      <c r="K55" s="34">
        <v>81.2</v>
      </c>
      <c r="L55" s="127">
        <f t="shared" si="5"/>
        <v>11</v>
      </c>
      <c r="M55" s="34">
        <v>83.1</v>
      </c>
      <c r="N55" s="127">
        <f t="shared" si="6"/>
        <v>32</v>
      </c>
      <c r="O55" s="34">
        <v>76.5</v>
      </c>
      <c r="P55" s="127">
        <f t="shared" si="6"/>
        <v>7</v>
      </c>
      <c r="Q55" s="34">
        <v>90.6</v>
      </c>
      <c r="R55" s="34"/>
      <c r="S55" s="127">
        <f t="shared" si="16"/>
        <v>7</v>
      </c>
      <c r="T55" s="112">
        <v>7.2</v>
      </c>
      <c r="U55" s="127">
        <f t="shared" si="8"/>
        <v>25</v>
      </c>
      <c r="V55" s="34">
        <v>25.9</v>
      </c>
      <c r="W55" s="127">
        <f t="shared" si="8"/>
        <v>26</v>
      </c>
      <c r="X55" s="34">
        <v>88.9</v>
      </c>
      <c r="Y55" s="127">
        <f t="shared" si="9"/>
        <v>44</v>
      </c>
      <c r="Z55" s="182">
        <v>71.1</v>
      </c>
      <c r="AA55" s="127">
        <f t="shared" si="14"/>
        <v>9</v>
      </c>
      <c r="AB55" s="182">
        <v>52.4</v>
      </c>
      <c r="AC55" s="127">
        <f t="shared" si="10"/>
        <v>20</v>
      </c>
      <c r="AD55" s="34">
        <v>250.1</v>
      </c>
      <c r="AE55" s="127">
        <f t="shared" si="11"/>
        <v>20</v>
      </c>
      <c r="AF55" s="182">
        <v>240.7</v>
      </c>
      <c r="AG55" s="127">
        <f t="shared" si="12"/>
        <v>15</v>
      </c>
      <c r="AH55" s="34">
        <v>77.1</v>
      </c>
      <c r="AI55" s="127">
        <f t="shared" si="13"/>
        <v>15</v>
      </c>
      <c r="AJ55" s="34">
        <v>74.3</v>
      </c>
      <c r="AK55" s="79" t="s">
        <v>109</v>
      </c>
    </row>
    <row r="56" spans="1:37" ht="15" customHeight="1">
      <c r="A56" s="84" t="s">
        <v>54</v>
      </c>
      <c r="B56" s="135">
        <f t="shared" si="0"/>
        <v>39</v>
      </c>
      <c r="C56" s="185">
        <v>1005</v>
      </c>
      <c r="D56" s="138">
        <f t="shared" si="1"/>
        <v>1</v>
      </c>
      <c r="E56" s="85">
        <v>88.2</v>
      </c>
      <c r="F56" s="138">
        <f t="shared" si="2"/>
        <v>3</v>
      </c>
      <c r="G56" s="85">
        <v>92.9</v>
      </c>
      <c r="H56" s="138">
        <f t="shared" si="15"/>
      </c>
      <c r="I56" s="85" t="s">
        <v>207</v>
      </c>
      <c r="J56" s="138">
        <f t="shared" si="4"/>
        <v>2</v>
      </c>
      <c r="K56" s="85">
        <v>87.1</v>
      </c>
      <c r="L56" s="138">
        <f t="shared" si="5"/>
        <v>1</v>
      </c>
      <c r="M56" s="85">
        <v>88.4</v>
      </c>
      <c r="N56" s="138">
        <f t="shared" si="6"/>
        <v>2</v>
      </c>
      <c r="O56" s="85">
        <v>84.7</v>
      </c>
      <c r="P56" s="138">
        <f t="shared" si="6"/>
        <v>8</v>
      </c>
      <c r="Q56" s="85">
        <v>90.4</v>
      </c>
      <c r="R56" s="35"/>
      <c r="S56" s="138">
        <f t="shared" si="16"/>
      </c>
      <c r="T56" s="125" t="s">
        <v>208</v>
      </c>
      <c r="U56" s="138">
        <f t="shared" si="8"/>
        <v>18</v>
      </c>
      <c r="V56" s="85">
        <v>33.7</v>
      </c>
      <c r="W56" s="138">
        <f t="shared" si="8"/>
        <v>25</v>
      </c>
      <c r="X56" s="85">
        <v>89.4</v>
      </c>
      <c r="Y56" s="138">
        <f t="shared" si="9"/>
        <v>6</v>
      </c>
      <c r="Z56" s="185">
        <v>82</v>
      </c>
      <c r="AA56" s="130">
        <f t="shared" si="14"/>
        <v>39</v>
      </c>
      <c r="AB56" s="185">
        <v>39.6</v>
      </c>
      <c r="AC56" s="138">
        <f t="shared" si="10"/>
        <v>23</v>
      </c>
      <c r="AD56" s="85">
        <v>241.1</v>
      </c>
      <c r="AE56" s="138">
        <f t="shared" si="11"/>
        <v>22</v>
      </c>
      <c r="AF56" s="185">
        <v>233.1</v>
      </c>
      <c r="AG56" s="138">
        <f t="shared" si="12"/>
        <v>39</v>
      </c>
      <c r="AH56" s="85">
        <v>61.3</v>
      </c>
      <c r="AI56" s="138">
        <f t="shared" si="13"/>
        <v>38</v>
      </c>
      <c r="AJ56" s="85">
        <v>59.5</v>
      </c>
      <c r="AK56" s="86" t="s">
        <v>110</v>
      </c>
    </row>
  </sheetData>
  <sheetProtection/>
  <mergeCells count="27">
    <mergeCell ref="H5:I7"/>
    <mergeCell ref="S5:Z5"/>
    <mergeCell ref="AC4:AD7"/>
    <mergeCell ref="AA4:AB7"/>
    <mergeCell ref="F5:G7"/>
    <mergeCell ref="S6:Z6"/>
    <mergeCell ref="S4:Z4"/>
    <mergeCell ref="Y7:Z7"/>
    <mergeCell ref="S7:T7"/>
    <mergeCell ref="U7:V7"/>
    <mergeCell ref="D5:E7"/>
    <mergeCell ref="D4:Q4"/>
    <mergeCell ref="J6:K7"/>
    <mergeCell ref="L6:M7"/>
    <mergeCell ref="J5:Q5"/>
    <mergeCell ref="A4:A8"/>
    <mergeCell ref="B4:C7"/>
    <mergeCell ref="N7:O7"/>
    <mergeCell ref="N6:Q6"/>
    <mergeCell ref="P7:Q7"/>
    <mergeCell ref="W7:X7"/>
    <mergeCell ref="AK4:AK8"/>
    <mergeCell ref="AE4:AF4"/>
    <mergeCell ref="AI4:AJ4"/>
    <mergeCell ref="AG4:AH7"/>
    <mergeCell ref="AE5:AF7"/>
    <mergeCell ref="AI5:AJ7"/>
  </mergeCells>
  <printOptions horizontalCentered="1" verticalCentered="1"/>
  <pageMargins left="0.5905511811023623" right="0.3937007874015748" top="0" bottom="0" header="0" footer="0"/>
  <pageSetup blackAndWhite="1" fitToWidth="2" horizontalDpi="600" verticalDpi="600" orientation="portrait" paperSize="9" scale="81" r:id="rId1"/>
  <colBreaks count="1" manualBreakCount="1">
    <brk id="17" max="5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/>
  </sheetPr>
  <dimension ref="A1:AA55"/>
  <sheetViews>
    <sheetView view="pageBreakPreview" zoomScale="85" zoomScaleSheetLayoutView="85" zoomScalePageLayoutView="0" workbookViewId="0" topLeftCell="A1">
      <selection activeCell="E69" sqref="E69"/>
    </sheetView>
  </sheetViews>
  <sheetFormatPr defaultColWidth="9.00390625" defaultRowHeight="13.5"/>
  <cols>
    <col min="1" max="1" width="8.625" style="4" customWidth="1"/>
    <col min="2" max="2" width="5.125" style="6" customWidth="1"/>
    <col min="3" max="3" width="9.625" style="4" customWidth="1"/>
    <col min="4" max="4" width="5.125" style="6" customWidth="1"/>
    <col min="5" max="5" width="9.625" style="4" customWidth="1"/>
    <col min="6" max="6" width="5.125" style="6" customWidth="1"/>
    <col min="7" max="7" width="9.625" style="4" customWidth="1"/>
    <col min="8" max="8" width="5.125" style="7" customWidth="1"/>
    <col min="9" max="9" width="9.625" style="3" customWidth="1"/>
    <col min="10" max="10" width="5.125" style="6" customWidth="1"/>
    <col min="11" max="11" width="9.625" style="4" customWidth="1"/>
    <col min="12" max="12" width="5.125" style="6" customWidth="1"/>
    <col min="13" max="13" width="9.625" style="6" customWidth="1"/>
    <col min="14" max="14" width="3.625" style="9" customWidth="1"/>
    <col min="15" max="15" width="5.125" style="6" customWidth="1"/>
    <col min="16" max="16" width="9.625" style="4" customWidth="1"/>
    <col min="17" max="17" width="5.125" style="7" customWidth="1"/>
    <col min="18" max="18" width="9.625" style="3" customWidth="1"/>
    <col min="19" max="19" width="5.125" style="6" customWidth="1"/>
    <col min="20" max="20" width="9.625" style="4" customWidth="1"/>
    <col min="21" max="21" width="5.125" style="6" customWidth="1"/>
    <col min="22" max="22" width="9.625" style="4" customWidth="1"/>
    <col min="23" max="23" width="5.125" style="7" customWidth="1"/>
    <col min="24" max="24" width="9.625" style="3" customWidth="1"/>
    <col min="25" max="25" width="5.125" style="7" customWidth="1"/>
    <col min="26" max="26" width="9.625" style="3" customWidth="1"/>
    <col min="27" max="27" width="5.125" style="4" customWidth="1"/>
    <col min="28" max="16384" width="9.00390625" style="1" customWidth="1"/>
  </cols>
  <sheetData>
    <row r="1" spans="1:27" ht="18.75">
      <c r="A1" s="29" t="s">
        <v>55</v>
      </c>
      <c r="B1" s="23"/>
      <c r="C1" s="23"/>
      <c r="D1" s="27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3"/>
      <c r="Y1" s="23"/>
      <c r="Z1" s="1"/>
      <c r="AA1" s="2"/>
    </row>
    <row r="2" spans="1:27" ht="18.75">
      <c r="A2" s="29" t="s">
        <v>151</v>
      </c>
      <c r="B2" s="105"/>
      <c r="D2" s="27" t="s">
        <v>169</v>
      </c>
      <c r="E2" s="28"/>
      <c r="F2" s="28"/>
      <c r="G2" s="28"/>
      <c r="H2" s="28"/>
      <c r="I2" s="28"/>
      <c r="J2" s="28"/>
      <c r="K2" s="28"/>
      <c r="L2" s="28"/>
      <c r="M2" s="1"/>
      <c r="N2" s="28"/>
      <c r="O2" s="27" t="s">
        <v>192</v>
      </c>
      <c r="P2" s="28"/>
      <c r="Q2" s="28"/>
      <c r="R2" s="28"/>
      <c r="S2" s="28"/>
      <c r="T2" s="28"/>
      <c r="U2" s="28"/>
      <c r="V2" s="28"/>
      <c r="W2" s="28"/>
      <c r="Y2" s="10"/>
      <c r="Z2" s="1"/>
      <c r="AA2" s="2"/>
    </row>
    <row r="3" spans="1:27" ht="14.25" thickBot="1">
      <c r="A3" s="5"/>
      <c r="B3" s="30"/>
      <c r="C3" s="5"/>
      <c r="D3" s="30"/>
      <c r="E3" s="5"/>
      <c r="F3" s="30"/>
      <c r="G3" s="5"/>
      <c r="H3" s="8"/>
      <c r="I3" s="8"/>
      <c r="J3" s="30"/>
      <c r="K3" s="5"/>
      <c r="L3" s="20"/>
      <c r="M3" s="30"/>
      <c r="O3" s="30"/>
      <c r="P3" s="5"/>
      <c r="Q3" s="8"/>
      <c r="R3" s="8"/>
      <c r="S3" s="8"/>
      <c r="T3" s="8"/>
      <c r="U3" s="8"/>
      <c r="V3" s="8"/>
      <c r="W3" s="8"/>
      <c r="X3" s="8"/>
      <c r="Y3" s="22"/>
      <c r="Z3" s="1"/>
      <c r="AA3" s="126" t="str">
        <f>'8-1'!M3</f>
        <v>平成25年</v>
      </c>
    </row>
    <row r="4" spans="1:27" ht="10.5" customHeight="1">
      <c r="A4" s="468" t="s">
        <v>1</v>
      </c>
      <c r="B4" s="409" t="s">
        <v>225</v>
      </c>
      <c r="C4" s="410"/>
      <c r="D4" s="424"/>
      <c r="E4" s="424"/>
      <c r="F4" s="409" t="s">
        <v>224</v>
      </c>
      <c r="G4" s="410"/>
      <c r="H4" s="409" t="s">
        <v>223</v>
      </c>
      <c r="I4" s="410"/>
      <c r="J4" s="409" t="s">
        <v>222</v>
      </c>
      <c r="K4" s="410"/>
      <c r="L4" s="409" t="s">
        <v>221</v>
      </c>
      <c r="M4" s="410"/>
      <c r="N4" s="19"/>
      <c r="O4" s="410" t="s">
        <v>220</v>
      </c>
      <c r="P4" s="471"/>
      <c r="Q4" s="409" t="s">
        <v>219</v>
      </c>
      <c r="R4" s="410"/>
      <c r="S4" s="472" t="s">
        <v>218</v>
      </c>
      <c r="T4" s="410"/>
      <c r="U4" s="409" t="s">
        <v>217</v>
      </c>
      <c r="V4" s="410"/>
      <c r="W4" s="409" t="s">
        <v>216</v>
      </c>
      <c r="X4" s="410"/>
      <c r="Y4" s="409" t="s">
        <v>215</v>
      </c>
      <c r="Z4" s="471"/>
      <c r="AA4" s="473" t="s">
        <v>1</v>
      </c>
    </row>
    <row r="5" spans="1:27" ht="33" customHeight="1">
      <c r="A5" s="469"/>
      <c r="B5" s="411"/>
      <c r="C5" s="416"/>
      <c r="D5" s="411" t="s">
        <v>152</v>
      </c>
      <c r="E5" s="428"/>
      <c r="F5" s="411"/>
      <c r="G5" s="412"/>
      <c r="H5" s="411"/>
      <c r="I5" s="412"/>
      <c r="J5" s="411"/>
      <c r="K5" s="412"/>
      <c r="L5" s="411"/>
      <c r="M5" s="412"/>
      <c r="N5" s="19"/>
      <c r="O5" s="412"/>
      <c r="P5" s="416"/>
      <c r="Q5" s="411"/>
      <c r="R5" s="412"/>
      <c r="S5" s="411"/>
      <c r="T5" s="412"/>
      <c r="U5" s="411"/>
      <c r="V5" s="412"/>
      <c r="W5" s="411"/>
      <c r="X5" s="412"/>
      <c r="Y5" s="411"/>
      <c r="Z5" s="416"/>
      <c r="AA5" s="474"/>
    </row>
    <row r="6" spans="1:27" ht="27.75" customHeight="1">
      <c r="A6" s="470"/>
      <c r="B6" s="74" t="s">
        <v>2</v>
      </c>
      <c r="C6" s="75" t="s">
        <v>116</v>
      </c>
      <c r="D6" s="74" t="s">
        <v>2</v>
      </c>
      <c r="E6" s="75" t="s">
        <v>116</v>
      </c>
      <c r="F6" s="12" t="s">
        <v>2</v>
      </c>
      <c r="G6" s="13" t="s">
        <v>116</v>
      </c>
      <c r="H6" s="12" t="s">
        <v>2</v>
      </c>
      <c r="I6" s="13" t="s">
        <v>116</v>
      </c>
      <c r="J6" s="12" t="s">
        <v>2</v>
      </c>
      <c r="K6" s="13" t="s">
        <v>116</v>
      </c>
      <c r="L6" s="12" t="s">
        <v>2</v>
      </c>
      <c r="M6" s="26" t="s">
        <v>116</v>
      </c>
      <c r="N6" s="19"/>
      <c r="O6" s="21" t="s">
        <v>2</v>
      </c>
      <c r="P6" s="13" t="s">
        <v>116</v>
      </c>
      <c r="Q6" s="12" t="s">
        <v>2</v>
      </c>
      <c r="R6" s="13" t="s">
        <v>116</v>
      </c>
      <c r="S6" s="12" t="s">
        <v>2</v>
      </c>
      <c r="T6" s="13" t="s">
        <v>116</v>
      </c>
      <c r="U6" s="12" t="s">
        <v>2</v>
      </c>
      <c r="V6" s="11" t="s">
        <v>116</v>
      </c>
      <c r="W6" s="12" t="s">
        <v>2</v>
      </c>
      <c r="X6" s="13" t="s">
        <v>116</v>
      </c>
      <c r="Y6" s="12" t="s">
        <v>2</v>
      </c>
      <c r="Z6" s="13" t="s">
        <v>116</v>
      </c>
      <c r="AA6" s="475"/>
    </row>
    <row r="7" spans="1:27" ht="12" customHeight="1">
      <c r="A7" s="201" t="s">
        <v>8</v>
      </c>
      <c r="B7" s="164"/>
      <c r="C7" s="187">
        <v>219.6</v>
      </c>
      <c r="D7" s="165"/>
      <c r="E7" s="187">
        <v>161.3</v>
      </c>
      <c r="F7" s="166"/>
      <c r="G7" s="186">
        <v>37.1</v>
      </c>
      <c r="H7" s="165"/>
      <c r="I7" s="187">
        <v>25</v>
      </c>
      <c r="J7" s="166"/>
      <c r="K7" s="186">
        <v>796.6</v>
      </c>
      <c r="L7" s="165"/>
      <c r="M7" s="187">
        <v>280.6</v>
      </c>
      <c r="N7" s="91"/>
      <c r="O7" s="165"/>
      <c r="P7" s="187">
        <v>84.8</v>
      </c>
      <c r="Q7" s="166"/>
      <c r="R7" s="186">
        <v>27.1</v>
      </c>
      <c r="S7" s="165"/>
      <c r="T7" s="187">
        <v>85.7</v>
      </c>
      <c r="U7" s="166"/>
      <c r="V7" s="186">
        <v>79.1</v>
      </c>
      <c r="W7" s="165"/>
      <c r="X7" s="187">
        <v>77.7</v>
      </c>
      <c r="Y7" s="166"/>
      <c r="Z7" s="206">
        <v>45.9</v>
      </c>
      <c r="AA7" s="202" t="s">
        <v>71</v>
      </c>
    </row>
    <row r="8" spans="1:27" s="33" customFormat="1" ht="24" customHeight="1">
      <c r="A8" s="31" t="s">
        <v>9</v>
      </c>
      <c r="B8" s="128">
        <f aca="true" t="shared" si="0" ref="B8:B54">IF(C8="","",RANK(C8,C$8:C$54))</f>
        <v>24</v>
      </c>
      <c r="C8" s="34">
        <v>193.9</v>
      </c>
      <c r="D8" s="127">
        <f aca="true" t="shared" si="1" ref="D8:D54">IF(E8="","",RANK(E8,E$8:E$54))</f>
        <v>18</v>
      </c>
      <c r="E8" s="34">
        <v>154.9</v>
      </c>
      <c r="F8" s="151">
        <f aca="true" t="shared" si="2" ref="F8:F54">IF(G8="","",RANK(G8,G$8:G$54))</f>
        <v>9</v>
      </c>
      <c r="G8" s="182">
        <v>52.6</v>
      </c>
      <c r="H8" s="127">
        <f aca="true" t="shared" si="3" ref="H8:H54">IF(I8="","",RANK(I8,I$8:I$54))</f>
        <v>11</v>
      </c>
      <c r="I8" s="34">
        <v>29</v>
      </c>
      <c r="J8" s="151">
        <f aca="true" t="shared" si="4" ref="J8:J54">IF(K8="","",RANK(K8,K$8:K$54))</f>
        <v>16</v>
      </c>
      <c r="K8" s="182">
        <v>999.2</v>
      </c>
      <c r="L8" s="127">
        <f aca="true" t="shared" si="5" ref="L8:L54">IF(M8="","",RANK(M8,M$8:M$54))</f>
        <v>21</v>
      </c>
      <c r="M8" s="34">
        <v>371.5</v>
      </c>
      <c r="N8" s="92"/>
      <c r="O8" s="127">
        <f aca="true" t="shared" si="6" ref="O8:O54">IF(P8="","",RANK(P8,P$8:P$54))</f>
        <v>22</v>
      </c>
      <c r="P8" s="34">
        <v>94</v>
      </c>
      <c r="Q8" s="151">
        <f aca="true" t="shared" si="7" ref="Q8:Q54">IF(R8="","",RANK(R8,R$8:R$54))</f>
        <v>15</v>
      </c>
      <c r="R8" s="182">
        <v>36.1</v>
      </c>
      <c r="S8" s="127">
        <f aca="true" t="shared" si="8" ref="S8:S54">IF(T8="","",RANK(T8,T$8:T$54))</f>
        <v>37</v>
      </c>
      <c r="T8" s="34">
        <v>51.4</v>
      </c>
      <c r="U8" s="151">
        <f aca="true" t="shared" si="9" ref="U8:U54">IF(V8="","",RANK(V8,V$8:V$54))</f>
        <v>26</v>
      </c>
      <c r="V8" s="182">
        <v>56.3</v>
      </c>
      <c r="W8" s="127">
        <f aca="true" t="shared" si="10" ref="W8:W54">IF(X8="","",RANK(X8,X$8:X$54))</f>
        <v>26</v>
      </c>
      <c r="X8" s="34">
        <v>55.4</v>
      </c>
      <c r="Y8" s="151">
        <f aca="true" t="shared" si="11" ref="Y8:Y54">IF(Z8="","",RANK(Z8,Z$8:Z$54))</f>
        <v>28</v>
      </c>
      <c r="Z8" s="207">
        <v>34</v>
      </c>
      <c r="AA8" s="32" t="s">
        <v>72</v>
      </c>
    </row>
    <row r="9" spans="1:27" ht="12" customHeight="1">
      <c r="A9" s="15" t="s">
        <v>10</v>
      </c>
      <c r="B9" s="133">
        <f t="shared" si="0"/>
        <v>46</v>
      </c>
      <c r="C9" s="35">
        <v>152</v>
      </c>
      <c r="D9" s="136">
        <f t="shared" si="1"/>
        <v>46</v>
      </c>
      <c r="E9" s="35">
        <v>126.4</v>
      </c>
      <c r="F9" s="193">
        <f t="shared" si="2"/>
        <v>25</v>
      </c>
      <c r="G9" s="183">
        <v>46</v>
      </c>
      <c r="H9" s="136">
        <f t="shared" si="3"/>
        <v>40</v>
      </c>
      <c r="I9" s="35">
        <v>21.3</v>
      </c>
      <c r="J9" s="193">
        <f t="shared" si="4"/>
        <v>28</v>
      </c>
      <c r="K9" s="183">
        <v>871</v>
      </c>
      <c r="L9" s="136">
        <f t="shared" si="5"/>
        <v>13</v>
      </c>
      <c r="M9" s="35">
        <v>426</v>
      </c>
      <c r="N9" s="93"/>
      <c r="O9" s="136">
        <f t="shared" si="6"/>
        <v>45</v>
      </c>
      <c r="P9" s="35">
        <v>59.5</v>
      </c>
      <c r="Q9" s="193">
        <f t="shared" si="7"/>
        <v>6</v>
      </c>
      <c r="R9" s="183">
        <v>43.9</v>
      </c>
      <c r="S9" s="136">
        <f t="shared" si="8"/>
        <v>43</v>
      </c>
      <c r="T9" s="35">
        <v>42.7</v>
      </c>
      <c r="U9" s="193">
        <f t="shared" si="9"/>
        <v>47</v>
      </c>
      <c r="V9" s="183">
        <v>29</v>
      </c>
      <c r="W9" s="136">
        <f t="shared" si="10"/>
        <v>47</v>
      </c>
      <c r="X9" s="35">
        <v>27.9</v>
      </c>
      <c r="Y9" s="193">
        <f t="shared" si="11"/>
        <v>36</v>
      </c>
      <c r="Z9" s="208">
        <v>32.4</v>
      </c>
      <c r="AA9" s="16" t="s">
        <v>73</v>
      </c>
    </row>
    <row r="10" spans="1:27" ht="12" customHeight="1">
      <c r="A10" s="15" t="s">
        <v>11</v>
      </c>
      <c r="B10" s="133">
        <f t="shared" si="0"/>
        <v>44</v>
      </c>
      <c r="C10" s="35">
        <v>167.5</v>
      </c>
      <c r="D10" s="136">
        <f t="shared" si="1"/>
        <v>42</v>
      </c>
      <c r="E10" s="35">
        <v>136.1</v>
      </c>
      <c r="F10" s="193">
        <f t="shared" si="2"/>
        <v>12</v>
      </c>
      <c r="G10" s="183">
        <v>50.5</v>
      </c>
      <c r="H10" s="136">
        <f t="shared" si="3"/>
        <v>21</v>
      </c>
      <c r="I10" s="35">
        <v>26.8</v>
      </c>
      <c r="J10" s="193">
        <f t="shared" si="4"/>
        <v>19</v>
      </c>
      <c r="K10" s="183">
        <v>956.3</v>
      </c>
      <c r="L10" s="136">
        <f t="shared" si="5"/>
        <v>36</v>
      </c>
      <c r="M10" s="35">
        <v>263.2</v>
      </c>
      <c r="N10" s="93"/>
      <c r="O10" s="136">
        <f t="shared" si="6"/>
        <v>37</v>
      </c>
      <c r="P10" s="35">
        <v>73.8</v>
      </c>
      <c r="Q10" s="193">
        <f t="shared" si="7"/>
        <v>7</v>
      </c>
      <c r="R10" s="183">
        <v>43.2</v>
      </c>
      <c r="S10" s="136">
        <f t="shared" si="8"/>
        <v>46</v>
      </c>
      <c r="T10" s="35">
        <v>38.7</v>
      </c>
      <c r="U10" s="193">
        <f t="shared" si="9"/>
        <v>42</v>
      </c>
      <c r="V10" s="183">
        <v>43.1</v>
      </c>
      <c r="W10" s="136">
        <f t="shared" si="10"/>
        <v>42</v>
      </c>
      <c r="X10" s="35">
        <v>41.8</v>
      </c>
      <c r="Y10" s="193">
        <f t="shared" si="11"/>
        <v>31</v>
      </c>
      <c r="Z10" s="208">
        <v>33.5</v>
      </c>
      <c r="AA10" s="16" t="s">
        <v>74</v>
      </c>
    </row>
    <row r="11" spans="1:27" ht="12" customHeight="1">
      <c r="A11" s="203" t="s">
        <v>12</v>
      </c>
      <c r="B11" s="133">
        <f t="shared" si="0"/>
        <v>19</v>
      </c>
      <c r="C11" s="35">
        <v>208</v>
      </c>
      <c r="D11" s="136">
        <f t="shared" si="1"/>
        <v>13</v>
      </c>
      <c r="E11" s="35">
        <v>161.5</v>
      </c>
      <c r="F11" s="193">
        <f t="shared" si="2"/>
        <v>32</v>
      </c>
      <c r="G11" s="183">
        <v>41.8</v>
      </c>
      <c r="H11" s="136">
        <f t="shared" si="3"/>
        <v>8</v>
      </c>
      <c r="I11" s="35">
        <v>30.4</v>
      </c>
      <c r="J11" s="193">
        <f t="shared" si="4"/>
        <v>37</v>
      </c>
      <c r="K11" s="183">
        <v>740.3</v>
      </c>
      <c r="L11" s="136">
        <f t="shared" si="5"/>
        <v>29</v>
      </c>
      <c r="M11" s="35">
        <v>290.4</v>
      </c>
      <c r="N11" s="93"/>
      <c r="O11" s="136">
        <f t="shared" si="6"/>
        <v>42</v>
      </c>
      <c r="P11" s="35">
        <v>65.9</v>
      </c>
      <c r="Q11" s="193">
        <f t="shared" si="7"/>
        <v>21</v>
      </c>
      <c r="R11" s="183">
        <v>32.2</v>
      </c>
      <c r="S11" s="136"/>
      <c r="T11" s="35">
        <v>60.7</v>
      </c>
      <c r="U11" s="193"/>
      <c r="V11" s="183">
        <v>51.7</v>
      </c>
      <c r="W11" s="136"/>
      <c r="X11" s="35">
        <v>50.4</v>
      </c>
      <c r="Y11" s="193"/>
      <c r="Z11" s="208">
        <v>51.1</v>
      </c>
      <c r="AA11" s="16" t="s">
        <v>75</v>
      </c>
    </row>
    <row r="12" spans="1:27" ht="12" customHeight="1">
      <c r="A12" s="204" t="s">
        <v>13</v>
      </c>
      <c r="B12" s="196">
        <f t="shared" si="0"/>
        <v>32</v>
      </c>
      <c r="C12" s="179">
        <v>181</v>
      </c>
      <c r="D12" s="197">
        <f t="shared" si="1"/>
        <v>19</v>
      </c>
      <c r="E12" s="179">
        <v>154.7</v>
      </c>
      <c r="F12" s="198">
        <f t="shared" si="2"/>
        <v>21</v>
      </c>
      <c r="G12" s="189">
        <v>47.8</v>
      </c>
      <c r="H12" s="197">
        <f t="shared" si="3"/>
        <v>9</v>
      </c>
      <c r="I12" s="179">
        <v>29.4</v>
      </c>
      <c r="J12" s="198">
        <f t="shared" si="4"/>
        <v>21</v>
      </c>
      <c r="K12" s="189">
        <v>940.8</v>
      </c>
      <c r="L12" s="197">
        <f t="shared" si="5"/>
        <v>26</v>
      </c>
      <c r="M12" s="179">
        <v>325.6</v>
      </c>
      <c r="N12" s="93"/>
      <c r="O12" s="197">
        <f t="shared" si="6"/>
        <v>28</v>
      </c>
      <c r="P12" s="179">
        <v>86</v>
      </c>
      <c r="Q12" s="198">
        <f t="shared" si="7"/>
        <v>8</v>
      </c>
      <c r="R12" s="189">
        <v>42.1</v>
      </c>
      <c r="S12" s="197">
        <f t="shared" si="8"/>
        <v>38</v>
      </c>
      <c r="T12" s="179">
        <v>50.8</v>
      </c>
      <c r="U12" s="198">
        <f t="shared" si="9"/>
        <v>43</v>
      </c>
      <c r="V12" s="189">
        <v>40.8</v>
      </c>
      <c r="W12" s="197">
        <f t="shared" si="10"/>
        <v>43</v>
      </c>
      <c r="X12" s="179">
        <v>40.4</v>
      </c>
      <c r="Y12" s="198">
        <f t="shared" si="11"/>
        <v>40</v>
      </c>
      <c r="Z12" s="209">
        <v>27.2</v>
      </c>
      <c r="AA12" s="205" t="s">
        <v>76</v>
      </c>
    </row>
    <row r="13" spans="1:27" s="33" customFormat="1" ht="24" customHeight="1">
      <c r="A13" s="31" t="s">
        <v>14</v>
      </c>
      <c r="B13" s="128">
        <f t="shared" si="0"/>
        <v>42</v>
      </c>
      <c r="C13" s="34">
        <v>167.7</v>
      </c>
      <c r="D13" s="127">
        <f t="shared" si="1"/>
        <v>44</v>
      </c>
      <c r="E13" s="34">
        <v>132.3</v>
      </c>
      <c r="F13" s="151">
        <f>IF(G13="","",RANK(G13,G$8:G$54))</f>
        <v>18</v>
      </c>
      <c r="G13" s="182">
        <v>48.8</v>
      </c>
      <c r="H13" s="127">
        <f t="shared" si="3"/>
        <v>12</v>
      </c>
      <c r="I13" s="34">
        <v>28.5</v>
      </c>
      <c r="J13" s="151">
        <f t="shared" si="4"/>
        <v>25</v>
      </c>
      <c r="K13" s="182">
        <v>897.9</v>
      </c>
      <c r="L13" s="127">
        <f t="shared" si="5"/>
        <v>33</v>
      </c>
      <c r="M13" s="34">
        <v>275.8</v>
      </c>
      <c r="N13" s="92"/>
      <c r="O13" s="127">
        <f t="shared" si="6"/>
        <v>23</v>
      </c>
      <c r="P13" s="34">
        <v>91.4</v>
      </c>
      <c r="Q13" s="151">
        <f t="shared" si="7"/>
        <v>5</v>
      </c>
      <c r="R13" s="182">
        <v>44</v>
      </c>
      <c r="S13" s="127">
        <f t="shared" si="8"/>
        <v>42</v>
      </c>
      <c r="T13" s="34">
        <v>45.5</v>
      </c>
      <c r="U13" s="151">
        <f t="shared" si="9"/>
        <v>46</v>
      </c>
      <c r="V13" s="182">
        <v>35.8</v>
      </c>
      <c r="W13" s="127">
        <f t="shared" si="10"/>
        <v>46</v>
      </c>
      <c r="X13" s="34">
        <v>34.2</v>
      </c>
      <c r="Y13" s="151">
        <f t="shared" si="11"/>
        <v>26</v>
      </c>
      <c r="Z13" s="207">
        <v>34.9</v>
      </c>
      <c r="AA13" s="32" t="s">
        <v>77</v>
      </c>
    </row>
    <row r="14" spans="1:27" ht="12" customHeight="1">
      <c r="A14" s="15" t="s">
        <v>15</v>
      </c>
      <c r="B14" s="133">
        <f t="shared" si="0"/>
        <v>43</v>
      </c>
      <c r="C14" s="35">
        <v>167.6</v>
      </c>
      <c r="D14" s="136">
        <f t="shared" si="1"/>
        <v>41</v>
      </c>
      <c r="E14" s="35">
        <v>136.2</v>
      </c>
      <c r="F14" s="193">
        <f t="shared" si="2"/>
        <v>28</v>
      </c>
      <c r="G14" s="183">
        <v>45</v>
      </c>
      <c r="H14" s="136">
        <f t="shared" si="3"/>
        <v>37</v>
      </c>
      <c r="I14" s="35">
        <v>22.5</v>
      </c>
      <c r="J14" s="193">
        <f t="shared" si="4"/>
        <v>36</v>
      </c>
      <c r="K14" s="183">
        <v>743.6</v>
      </c>
      <c r="L14" s="136">
        <f t="shared" si="5"/>
        <v>17</v>
      </c>
      <c r="M14" s="35">
        <v>392.6</v>
      </c>
      <c r="N14" s="93"/>
      <c r="O14" s="136">
        <f t="shared" si="6"/>
        <v>45</v>
      </c>
      <c r="P14" s="35">
        <v>59.5</v>
      </c>
      <c r="Q14" s="193">
        <f t="shared" si="7"/>
        <v>12</v>
      </c>
      <c r="R14" s="183">
        <v>40.7</v>
      </c>
      <c r="S14" s="136">
        <f t="shared" si="8"/>
        <v>26</v>
      </c>
      <c r="T14" s="35">
        <v>62.8</v>
      </c>
      <c r="U14" s="193">
        <f t="shared" si="9"/>
        <v>37</v>
      </c>
      <c r="V14" s="183">
        <v>46.4</v>
      </c>
      <c r="W14" s="136">
        <f t="shared" si="10"/>
        <v>36</v>
      </c>
      <c r="X14" s="35">
        <v>45.9</v>
      </c>
      <c r="Y14" s="193">
        <f t="shared" si="11"/>
        <v>17</v>
      </c>
      <c r="Z14" s="208">
        <v>40.6</v>
      </c>
      <c r="AA14" s="16" t="s">
        <v>78</v>
      </c>
    </row>
    <row r="15" spans="1:27" ht="12" customHeight="1">
      <c r="A15" s="15" t="s">
        <v>16</v>
      </c>
      <c r="B15" s="133">
        <f t="shared" si="0"/>
        <v>14</v>
      </c>
      <c r="C15" s="35">
        <v>216.6</v>
      </c>
      <c r="D15" s="136">
        <f t="shared" si="1"/>
        <v>23</v>
      </c>
      <c r="E15" s="35">
        <v>151.9</v>
      </c>
      <c r="F15" s="193">
        <f t="shared" si="2"/>
        <v>37</v>
      </c>
      <c r="G15" s="183">
        <v>35.5</v>
      </c>
      <c r="H15" s="136">
        <f t="shared" si="3"/>
        <v>44</v>
      </c>
      <c r="I15" s="35">
        <v>20.1</v>
      </c>
      <c r="J15" s="193">
        <f t="shared" si="4"/>
        <v>44</v>
      </c>
      <c r="K15" s="183">
        <v>633.6</v>
      </c>
      <c r="L15" s="136">
        <f t="shared" si="5"/>
        <v>31</v>
      </c>
      <c r="M15" s="35">
        <v>285.1</v>
      </c>
      <c r="N15" s="93"/>
      <c r="O15" s="136">
        <f t="shared" si="6"/>
        <v>41</v>
      </c>
      <c r="P15" s="35">
        <v>67.5</v>
      </c>
      <c r="Q15" s="193">
        <f t="shared" si="7"/>
        <v>39</v>
      </c>
      <c r="R15" s="183">
        <v>23.1</v>
      </c>
      <c r="S15" s="136">
        <f t="shared" si="8"/>
        <v>32</v>
      </c>
      <c r="T15" s="35">
        <v>57.1</v>
      </c>
      <c r="U15" s="193">
        <f t="shared" si="9"/>
        <v>38</v>
      </c>
      <c r="V15" s="183">
        <v>45.4</v>
      </c>
      <c r="W15" s="136">
        <f t="shared" si="10"/>
        <v>38</v>
      </c>
      <c r="X15" s="35">
        <v>44.1</v>
      </c>
      <c r="Y15" s="193">
        <f t="shared" si="11"/>
        <v>38</v>
      </c>
      <c r="Z15" s="208">
        <v>32.2</v>
      </c>
      <c r="AA15" s="16" t="s">
        <v>79</v>
      </c>
    </row>
    <row r="16" spans="1:27" ht="12" customHeight="1">
      <c r="A16" s="15" t="s">
        <v>17</v>
      </c>
      <c r="B16" s="133">
        <f t="shared" si="0"/>
        <v>30</v>
      </c>
      <c r="C16" s="35">
        <v>186</v>
      </c>
      <c r="D16" s="136">
        <f t="shared" si="1"/>
        <v>38</v>
      </c>
      <c r="E16" s="35">
        <v>141.7</v>
      </c>
      <c r="F16" s="193">
        <f t="shared" si="2"/>
        <v>34</v>
      </c>
      <c r="G16" s="183">
        <v>39.6</v>
      </c>
      <c r="H16" s="136">
        <f t="shared" si="3"/>
        <v>38</v>
      </c>
      <c r="I16" s="35">
        <v>21.6</v>
      </c>
      <c r="J16" s="193">
        <f t="shared" si="4"/>
        <v>41</v>
      </c>
      <c r="K16" s="183">
        <v>704.8</v>
      </c>
      <c r="L16" s="136">
        <f t="shared" si="5"/>
        <v>22</v>
      </c>
      <c r="M16" s="35">
        <v>336.4</v>
      </c>
      <c r="N16" s="93"/>
      <c r="O16" s="136">
        <f t="shared" si="6"/>
        <v>35</v>
      </c>
      <c r="P16" s="35">
        <v>76.1</v>
      </c>
      <c r="Q16" s="193">
        <f t="shared" si="7"/>
        <v>36</v>
      </c>
      <c r="R16" s="183">
        <v>25.2</v>
      </c>
      <c r="S16" s="136">
        <f t="shared" si="8"/>
        <v>10</v>
      </c>
      <c r="T16" s="35">
        <v>89.6</v>
      </c>
      <c r="U16" s="193">
        <f t="shared" si="9"/>
        <v>25</v>
      </c>
      <c r="V16" s="183">
        <v>57.1</v>
      </c>
      <c r="W16" s="136">
        <f t="shared" si="10"/>
        <v>24</v>
      </c>
      <c r="X16" s="35">
        <v>56.4</v>
      </c>
      <c r="Y16" s="193">
        <f t="shared" si="11"/>
        <v>10</v>
      </c>
      <c r="Z16" s="208">
        <v>47</v>
      </c>
      <c r="AA16" s="16" t="s">
        <v>80</v>
      </c>
    </row>
    <row r="17" spans="1:27" ht="12" customHeight="1">
      <c r="A17" s="204" t="s">
        <v>18</v>
      </c>
      <c r="B17" s="196">
        <f t="shared" si="0"/>
        <v>38</v>
      </c>
      <c r="C17" s="179">
        <v>173.4</v>
      </c>
      <c r="D17" s="197">
        <f t="shared" si="1"/>
        <v>40</v>
      </c>
      <c r="E17" s="179">
        <v>138.4</v>
      </c>
      <c r="F17" s="198">
        <f t="shared" si="2"/>
        <v>27</v>
      </c>
      <c r="G17" s="189">
        <v>45.8</v>
      </c>
      <c r="H17" s="197">
        <f t="shared" si="3"/>
        <v>31</v>
      </c>
      <c r="I17" s="179">
        <v>23.3</v>
      </c>
      <c r="J17" s="198">
        <f t="shared" si="4"/>
        <v>33</v>
      </c>
      <c r="K17" s="189">
        <v>783.5</v>
      </c>
      <c r="L17" s="197">
        <f t="shared" si="5"/>
        <v>18</v>
      </c>
      <c r="M17" s="179">
        <v>392</v>
      </c>
      <c r="N17" s="93"/>
      <c r="O17" s="197">
        <f t="shared" si="6"/>
        <v>20</v>
      </c>
      <c r="P17" s="179">
        <v>95.7</v>
      </c>
      <c r="Q17" s="198">
        <f t="shared" si="7"/>
        <v>33</v>
      </c>
      <c r="R17" s="189">
        <v>27.7</v>
      </c>
      <c r="S17" s="197">
        <f t="shared" si="8"/>
        <v>20</v>
      </c>
      <c r="T17" s="179">
        <v>71.3</v>
      </c>
      <c r="U17" s="198">
        <f t="shared" si="9"/>
        <v>30</v>
      </c>
      <c r="V17" s="189">
        <v>52</v>
      </c>
      <c r="W17" s="197">
        <f t="shared" si="10"/>
        <v>30</v>
      </c>
      <c r="X17" s="179">
        <v>50.8</v>
      </c>
      <c r="Y17" s="198">
        <f t="shared" si="11"/>
        <v>14</v>
      </c>
      <c r="Z17" s="209">
        <v>44.6</v>
      </c>
      <c r="AA17" s="205" t="s">
        <v>81</v>
      </c>
    </row>
    <row r="18" spans="1:27" s="33" customFormat="1" ht="24" customHeight="1">
      <c r="A18" s="31" t="s">
        <v>19</v>
      </c>
      <c r="B18" s="128">
        <f t="shared" si="0"/>
        <v>26</v>
      </c>
      <c r="C18" s="34">
        <v>190.1</v>
      </c>
      <c r="D18" s="127">
        <f t="shared" si="1"/>
        <v>33</v>
      </c>
      <c r="E18" s="34">
        <v>144.8</v>
      </c>
      <c r="F18" s="151">
        <f t="shared" si="2"/>
        <v>46</v>
      </c>
      <c r="G18" s="182">
        <v>23.8</v>
      </c>
      <c r="H18" s="127">
        <f t="shared" si="3"/>
        <v>47</v>
      </c>
      <c r="I18" s="34">
        <v>17.7</v>
      </c>
      <c r="J18" s="151">
        <f t="shared" si="4"/>
        <v>47</v>
      </c>
      <c r="K18" s="182">
        <v>528.4</v>
      </c>
      <c r="L18" s="127">
        <f t="shared" si="5"/>
        <v>41</v>
      </c>
      <c r="M18" s="34">
        <v>206.3</v>
      </c>
      <c r="N18" s="92"/>
      <c r="O18" s="127">
        <f t="shared" si="6"/>
        <v>43</v>
      </c>
      <c r="P18" s="34">
        <v>65.6</v>
      </c>
      <c r="Q18" s="151">
        <f t="shared" si="7"/>
        <v>47</v>
      </c>
      <c r="R18" s="182">
        <v>15.3</v>
      </c>
      <c r="S18" s="127">
        <f t="shared" si="8"/>
        <v>24</v>
      </c>
      <c r="T18" s="34">
        <v>64.9</v>
      </c>
      <c r="U18" s="151">
        <f t="shared" si="9"/>
        <v>21</v>
      </c>
      <c r="V18" s="182">
        <v>60.5</v>
      </c>
      <c r="W18" s="127">
        <f t="shared" si="10"/>
        <v>21</v>
      </c>
      <c r="X18" s="34">
        <v>58.9</v>
      </c>
      <c r="Y18" s="151">
        <f t="shared" si="11"/>
        <v>11</v>
      </c>
      <c r="Z18" s="207">
        <v>46.1</v>
      </c>
      <c r="AA18" s="32" t="s">
        <v>82</v>
      </c>
    </row>
    <row r="19" spans="1:27" ht="12" customHeight="1">
      <c r="A19" s="15" t="s">
        <v>20</v>
      </c>
      <c r="B19" s="133">
        <f t="shared" si="0"/>
        <v>21</v>
      </c>
      <c r="C19" s="35">
        <v>198.6</v>
      </c>
      <c r="D19" s="136">
        <f t="shared" si="1"/>
        <v>19</v>
      </c>
      <c r="E19" s="35">
        <v>154.7</v>
      </c>
      <c r="F19" s="193">
        <f t="shared" si="2"/>
        <v>41</v>
      </c>
      <c r="G19" s="183">
        <v>30.8</v>
      </c>
      <c r="H19" s="136">
        <f t="shared" si="3"/>
        <v>45</v>
      </c>
      <c r="I19" s="35">
        <v>19.5</v>
      </c>
      <c r="J19" s="193">
        <f t="shared" si="4"/>
        <v>46</v>
      </c>
      <c r="K19" s="183">
        <v>572</v>
      </c>
      <c r="L19" s="136">
        <f t="shared" si="5"/>
        <v>44</v>
      </c>
      <c r="M19" s="35">
        <v>177.6</v>
      </c>
      <c r="N19" s="93"/>
      <c r="O19" s="136">
        <f t="shared" si="6"/>
        <v>44</v>
      </c>
      <c r="P19" s="35">
        <v>65.1</v>
      </c>
      <c r="Q19" s="193">
        <f t="shared" si="7"/>
        <v>46</v>
      </c>
      <c r="R19" s="183">
        <v>17.4</v>
      </c>
      <c r="S19" s="136">
        <f t="shared" si="8"/>
        <v>27</v>
      </c>
      <c r="T19" s="35">
        <v>62.3</v>
      </c>
      <c r="U19" s="193">
        <f t="shared" si="9"/>
        <v>14</v>
      </c>
      <c r="V19" s="183">
        <v>69.9</v>
      </c>
      <c r="W19" s="136">
        <f t="shared" si="10"/>
        <v>14</v>
      </c>
      <c r="X19" s="35">
        <v>68.4</v>
      </c>
      <c r="Y19" s="193">
        <f t="shared" si="11"/>
        <v>9</v>
      </c>
      <c r="Z19" s="208">
        <v>47.1</v>
      </c>
      <c r="AA19" s="16" t="s">
        <v>83</v>
      </c>
    </row>
    <row r="20" spans="1:27" ht="12" customHeight="1">
      <c r="A20" s="15" t="s">
        <v>21</v>
      </c>
      <c r="B20" s="133">
        <f t="shared" si="0"/>
        <v>1</v>
      </c>
      <c r="C20" s="35">
        <v>338</v>
      </c>
      <c r="D20" s="136">
        <f t="shared" si="1"/>
        <v>2</v>
      </c>
      <c r="E20" s="35">
        <v>198.1</v>
      </c>
      <c r="F20" s="193">
        <f t="shared" si="2"/>
        <v>44</v>
      </c>
      <c r="G20" s="183">
        <v>26.1</v>
      </c>
      <c r="H20" s="136">
        <f t="shared" si="3"/>
        <v>24</v>
      </c>
      <c r="I20" s="35">
        <v>26</v>
      </c>
      <c r="J20" s="193">
        <f t="shared" si="4"/>
        <v>42</v>
      </c>
      <c r="K20" s="183">
        <v>682.8</v>
      </c>
      <c r="L20" s="136">
        <f t="shared" si="5"/>
        <v>47</v>
      </c>
      <c r="M20" s="35">
        <v>116.2</v>
      </c>
      <c r="N20" s="93"/>
      <c r="O20" s="136">
        <f t="shared" si="6"/>
        <v>32</v>
      </c>
      <c r="P20" s="35">
        <v>81.8</v>
      </c>
      <c r="Q20" s="193">
        <f t="shared" si="7"/>
        <v>37</v>
      </c>
      <c r="R20" s="183">
        <v>23.7</v>
      </c>
      <c r="S20" s="136">
        <f t="shared" si="8"/>
        <v>1</v>
      </c>
      <c r="T20" s="35">
        <v>203.6</v>
      </c>
      <c r="U20" s="193">
        <f t="shared" si="9"/>
        <v>1</v>
      </c>
      <c r="V20" s="183">
        <v>157</v>
      </c>
      <c r="W20" s="136">
        <f t="shared" si="10"/>
        <v>1</v>
      </c>
      <c r="X20" s="35">
        <v>156.4</v>
      </c>
      <c r="Y20" s="193">
        <f t="shared" si="11"/>
        <v>2</v>
      </c>
      <c r="Z20" s="208">
        <v>71.6</v>
      </c>
      <c r="AA20" s="16" t="s">
        <v>84</v>
      </c>
    </row>
    <row r="21" spans="1:27" ht="12" customHeight="1">
      <c r="A21" s="15" t="s">
        <v>22</v>
      </c>
      <c r="B21" s="133">
        <f t="shared" si="0"/>
        <v>9</v>
      </c>
      <c r="C21" s="35">
        <v>222.9</v>
      </c>
      <c r="D21" s="136">
        <f t="shared" si="1"/>
        <v>10</v>
      </c>
      <c r="E21" s="35">
        <v>174</v>
      </c>
      <c r="F21" s="193">
        <f t="shared" si="2"/>
        <v>47</v>
      </c>
      <c r="G21" s="183">
        <v>21.7</v>
      </c>
      <c r="H21" s="136">
        <f t="shared" si="3"/>
        <v>33</v>
      </c>
      <c r="I21" s="35">
        <v>23.1</v>
      </c>
      <c r="J21" s="193">
        <f t="shared" si="4"/>
        <v>45</v>
      </c>
      <c r="K21" s="183">
        <v>625.1</v>
      </c>
      <c r="L21" s="136">
        <f t="shared" si="5"/>
        <v>46</v>
      </c>
      <c r="M21" s="35">
        <v>119.8</v>
      </c>
      <c r="N21" s="93"/>
      <c r="O21" s="136">
        <f t="shared" si="6"/>
        <v>36</v>
      </c>
      <c r="P21" s="35">
        <v>75.6</v>
      </c>
      <c r="Q21" s="193">
        <f t="shared" si="7"/>
        <v>43</v>
      </c>
      <c r="R21" s="183">
        <v>18.6</v>
      </c>
      <c r="S21" s="136">
        <f t="shared" si="8"/>
        <v>4</v>
      </c>
      <c r="T21" s="35">
        <v>106.5</v>
      </c>
      <c r="U21" s="193">
        <f t="shared" si="9"/>
        <v>8</v>
      </c>
      <c r="V21" s="183">
        <v>84.8</v>
      </c>
      <c r="W21" s="136">
        <f t="shared" si="10"/>
        <v>7</v>
      </c>
      <c r="X21" s="35">
        <v>84.6</v>
      </c>
      <c r="Y21" s="193">
        <f t="shared" si="11"/>
        <v>22</v>
      </c>
      <c r="Z21" s="208">
        <v>36.2</v>
      </c>
      <c r="AA21" s="16" t="s">
        <v>85</v>
      </c>
    </row>
    <row r="22" spans="1:27" ht="12" customHeight="1">
      <c r="A22" s="204" t="s">
        <v>23</v>
      </c>
      <c r="B22" s="196">
        <f t="shared" si="0"/>
        <v>36</v>
      </c>
      <c r="C22" s="179">
        <v>174.9</v>
      </c>
      <c r="D22" s="197">
        <f t="shared" si="1"/>
        <v>35</v>
      </c>
      <c r="E22" s="179">
        <v>142.9</v>
      </c>
      <c r="F22" s="198">
        <f t="shared" si="2"/>
        <v>26</v>
      </c>
      <c r="G22" s="189">
        <v>45.9</v>
      </c>
      <c r="H22" s="197">
        <f t="shared" si="3"/>
        <v>5</v>
      </c>
      <c r="I22" s="179">
        <v>32.7</v>
      </c>
      <c r="J22" s="198">
        <f t="shared" si="4"/>
        <v>29</v>
      </c>
      <c r="K22" s="189">
        <v>843.5</v>
      </c>
      <c r="L22" s="197">
        <f t="shared" si="5"/>
        <v>28</v>
      </c>
      <c r="M22" s="179">
        <v>290.5</v>
      </c>
      <c r="N22" s="93"/>
      <c r="O22" s="197">
        <f t="shared" si="6"/>
        <v>15</v>
      </c>
      <c r="P22" s="179">
        <v>105.5</v>
      </c>
      <c r="Q22" s="198">
        <f t="shared" si="7"/>
        <v>12</v>
      </c>
      <c r="R22" s="189">
        <v>40.7</v>
      </c>
      <c r="S22" s="197">
        <f t="shared" si="8"/>
        <v>28</v>
      </c>
      <c r="T22" s="179">
        <v>61.7</v>
      </c>
      <c r="U22" s="198">
        <f t="shared" si="9"/>
        <v>29</v>
      </c>
      <c r="V22" s="189">
        <v>53.8</v>
      </c>
      <c r="W22" s="197">
        <f t="shared" si="10"/>
        <v>29</v>
      </c>
      <c r="X22" s="179">
        <v>52.7</v>
      </c>
      <c r="Y22" s="198">
        <f t="shared" si="11"/>
        <v>41</v>
      </c>
      <c r="Z22" s="209">
        <v>23.4</v>
      </c>
      <c r="AA22" s="205" t="s">
        <v>86</v>
      </c>
    </row>
    <row r="23" spans="1:27" s="33" customFormat="1" ht="24" customHeight="1">
      <c r="A23" s="31" t="s">
        <v>24</v>
      </c>
      <c r="B23" s="128">
        <f t="shared" si="0"/>
        <v>3</v>
      </c>
      <c r="C23" s="34">
        <v>271.4</v>
      </c>
      <c r="D23" s="127">
        <f t="shared" si="1"/>
        <v>31</v>
      </c>
      <c r="E23" s="34">
        <v>147</v>
      </c>
      <c r="F23" s="151">
        <f t="shared" si="2"/>
        <v>12</v>
      </c>
      <c r="G23" s="182">
        <v>50.5</v>
      </c>
      <c r="H23" s="127">
        <f t="shared" si="3"/>
        <v>4</v>
      </c>
      <c r="I23" s="34">
        <v>33.4</v>
      </c>
      <c r="J23" s="151">
        <f t="shared" si="4"/>
        <v>15</v>
      </c>
      <c r="K23" s="182">
        <v>1003.8</v>
      </c>
      <c r="L23" s="127">
        <f t="shared" si="5"/>
        <v>23</v>
      </c>
      <c r="M23" s="34">
        <v>332.3</v>
      </c>
      <c r="N23" s="92"/>
      <c r="O23" s="127">
        <f t="shared" si="6"/>
        <v>24</v>
      </c>
      <c r="P23" s="34">
        <v>91.3</v>
      </c>
      <c r="Q23" s="151">
        <f t="shared" si="7"/>
        <v>8</v>
      </c>
      <c r="R23" s="182">
        <v>42.1</v>
      </c>
      <c r="S23" s="127">
        <f t="shared" si="8"/>
        <v>45</v>
      </c>
      <c r="T23" s="34">
        <v>40.5</v>
      </c>
      <c r="U23" s="151">
        <f t="shared" si="9"/>
        <v>45</v>
      </c>
      <c r="V23" s="182">
        <v>36</v>
      </c>
      <c r="W23" s="127">
        <f t="shared" si="10"/>
        <v>45</v>
      </c>
      <c r="X23" s="34">
        <v>36</v>
      </c>
      <c r="Y23" s="151">
        <f t="shared" si="11"/>
        <v>3</v>
      </c>
      <c r="Z23" s="207">
        <v>70.8</v>
      </c>
      <c r="AA23" s="32" t="s">
        <v>87</v>
      </c>
    </row>
    <row r="24" spans="1:27" ht="12" customHeight="1">
      <c r="A24" s="15" t="s">
        <v>25</v>
      </c>
      <c r="B24" s="133">
        <f t="shared" si="0"/>
        <v>12</v>
      </c>
      <c r="C24" s="35">
        <v>220.7</v>
      </c>
      <c r="D24" s="136">
        <f t="shared" si="1"/>
        <v>12</v>
      </c>
      <c r="E24" s="35">
        <v>161.9</v>
      </c>
      <c r="F24" s="193">
        <f t="shared" si="2"/>
        <v>30</v>
      </c>
      <c r="G24" s="183">
        <v>44</v>
      </c>
      <c r="H24" s="136">
        <f t="shared" si="3"/>
        <v>12</v>
      </c>
      <c r="I24" s="35">
        <v>28.5</v>
      </c>
      <c r="J24" s="193">
        <f t="shared" si="4"/>
        <v>9</v>
      </c>
      <c r="K24" s="183">
        <v>1060</v>
      </c>
      <c r="L24" s="136">
        <f t="shared" si="5"/>
        <v>30</v>
      </c>
      <c r="M24" s="35">
        <v>286.2</v>
      </c>
      <c r="N24" s="93"/>
      <c r="O24" s="136">
        <f t="shared" si="6"/>
        <v>38</v>
      </c>
      <c r="P24" s="35">
        <v>73.5</v>
      </c>
      <c r="Q24" s="193">
        <f t="shared" si="7"/>
        <v>21</v>
      </c>
      <c r="R24" s="183">
        <v>32.2</v>
      </c>
      <c r="S24" s="136">
        <f t="shared" si="8"/>
        <v>31</v>
      </c>
      <c r="T24" s="35">
        <v>57.3</v>
      </c>
      <c r="U24" s="193">
        <f t="shared" si="9"/>
        <v>40</v>
      </c>
      <c r="V24" s="183">
        <v>44.4</v>
      </c>
      <c r="W24" s="136">
        <f t="shared" si="10"/>
        <v>37</v>
      </c>
      <c r="X24" s="35">
        <v>45.1</v>
      </c>
      <c r="Y24" s="193">
        <f t="shared" si="11"/>
        <v>15</v>
      </c>
      <c r="Z24" s="208">
        <v>44.1</v>
      </c>
      <c r="AA24" s="16" t="s">
        <v>88</v>
      </c>
    </row>
    <row r="25" spans="1:27" ht="12" customHeight="1">
      <c r="A25" s="15" t="s">
        <v>26</v>
      </c>
      <c r="B25" s="133">
        <f t="shared" si="0"/>
        <v>41</v>
      </c>
      <c r="C25" s="35">
        <v>171.3</v>
      </c>
      <c r="D25" s="136">
        <f t="shared" si="1"/>
        <v>45</v>
      </c>
      <c r="E25" s="35">
        <v>128.4</v>
      </c>
      <c r="F25" s="193">
        <f t="shared" si="2"/>
        <v>5</v>
      </c>
      <c r="G25" s="183">
        <v>62.7</v>
      </c>
      <c r="H25" s="136">
        <f t="shared" si="3"/>
        <v>26</v>
      </c>
      <c r="I25" s="35">
        <v>25.7</v>
      </c>
      <c r="J25" s="193">
        <f t="shared" si="4"/>
        <v>20</v>
      </c>
      <c r="K25" s="183">
        <v>943.7</v>
      </c>
      <c r="L25" s="136">
        <f t="shared" si="5"/>
        <v>15</v>
      </c>
      <c r="M25" s="35">
        <v>410.4</v>
      </c>
      <c r="N25" s="93"/>
      <c r="O25" s="136">
        <f t="shared" si="6"/>
        <v>34</v>
      </c>
      <c r="P25" s="35">
        <v>78.8</v>
      </c>
      <c r="Q25" s="193">
        <f t="shared" si="7"/>
        <v>17</v>
      </c>
      <c r="R25" s="183">
        <v>34.7</v>
      </c>
      <c r="S25" s="136">
        <f t="shared" si="8"/>
        <v>40</v>
      </c>
      <c r="T25" s="35">
        <v>47.7</v>
      </c>
      <c r="U25" s="193">
        <f t="shared" si="9"/>
        <v>44</v>
      </c>
      <c r="V25" s="183">
        <v>37.2</v>
      </c>
      <c r="W25" s="136">
        <f t="shared" si="10"/>
        <v>44</v>
      </c>
      <c r="X25" s="35">
        <v>36.2</v>
      </c>
      <c r="Y25" s="193">
        <f t="shared" si="11"/>
        <v>37</v>
      </c>
      <c r="Z25" s="208">
        <v>32.3</v>
      </c>
      <c r="AA25" s="16" t="s">
        <v>78</v>
      </c>
    </row>
    <row r="26" spans="1:27" ht="12" customHeight="1">
      <c r="A26" s="15" t="s">
        <v>27</v>
      </c>
      <c r="B26" s="133">
        <f t="shared" si="0"/>
        <v>29</v>
      </c>
      <c r="C26" s="35">
        <v>187</v>
      </c>
      <c r="D26" s="136">
        <f t="shared" si="1"/>
        <v>28</v>
      </c>
      <c r="E26" s="35">
        <v>149.4</v>
      </c>
      <c r="F26" s="193">
        <f t="shared" si="2"/>
        <v>2</v>
      </c>
      <c r="G26" s="183">
        <v>68.1</v>
      </c>
      <c r="H26" s="136">
        <f t="shared" si="3"/>
        <v>33</v>
      </c>
      <c r="I26" s="35">
        <v>23.1</v>
      </c>
      <c r="J26" s="193">
        <f t="shared" si="4"/>
        <v>31</v>
      </c>
      <c r="K26" s="183">
        <v>820.1</v>
      </c>
      <c r="L26" s="136">
        <f t="shared" si="5"/>
        <v>34</v>
      </c>
      <c r="M26" s="35">
        <v>270.4</v>
      </c>
      <c r="N26" s="93"/>
      <c r="O26" s="136">
        <f t="shared" si="6"/>
        <v>17</v>
      </c>
      <c r="P26" s="35">
        <v>104.6</v>
      </c>
      <c r="Q26" s="193">
        <f t="shared" si="7"/>
        <v>26</v>
      </c>
      <c r="R26" s="183">
        <v>30.6</v>
      </c>
      <c r="S26" s="136">
        <f t="shared" si="8"/>
        <v>5</v>
      </c>
      <c r="T26" s="35">
        <v>106.2</v>
      </c>
      <c r="U26" s="193">
        <f t="shared" si="9"/>
        <v>5</v>
      </c>
      <c r="V26" s="183">
        <v>89.4</v>
      </c>
      <c r="W26" s="136">
        <f t="shared" si="10"/>
        <v>5</v>
      </c>
      <c r="X26" s="35">
        <v>88.1</v>
      </c>
      <c r="Y26" s="193">
        <f t="shared" si="11"/>
        <v>20</v>
      </c>
      <c r="Z26" s="208">
        <v>36.6</v>
      </c>
      <c r="AA26" s="16" t="s">
        <v>77</v>
      </c>
    </row>
    <row r="27" spans="1:27" ht="12" customHeight="1">
      <c r="A27" s="204" t="s">
        <v>28</v>
      </c>
      <c r="B27" s="196">
        <f t="shared" si="0"/>
        <v>25</v>
      </c>
      <c r="C27" s="179">
        <v>193.5</v>
      </c>
      <c r="D27" s="197">
        <f t="shared" si="1"/>
        <v>17</v>
      </c>
      <c r="E27" s="179">
        <v>156.2</v>
      </c>
      <c r="F27" s="198">
        <f t="shared" si="2"/>
        <v>1</v>
      </c>
      <c r="G27" s="189">
        <v>69.5</v>
      </c>
      <c r="H27" s="197">
        <f t="shared" si="3"/>
        <v>2</v>
      </c>
      <c r="I27" s="179">
        <v>36.2</v>
      </c>
      <c r="J27" s="198">
        <f t="shared" si="4"/>
        <v>24</v>
      </c>
      <c r="K27" s="189">
        <v>899.4</v>
      </c>
      <c r="L27" s="197">
        <f t="shared" si="5"/>
        <v>37</v>
      </c>
      <c r="M27" s="179">
        <v>256.7</v>
      </c>
      <c r="N27" s="93"/>
      <c r="O27" s="197">
        <f t="shared" si="6"/>
        <v>16</v>
      </c>
      <c r="P27" s="179">
        <v>105.3</v>
      </c>
      <c r="Q27" s="198">
        <f t="shared" si="7"/>
        <v>24</v>
      </c>
      <c r="R27" s="189">
        <v>31</v>
      </c>
      <c r="S27" s="197">
        <f t="shared" si="8"/>
        <v>11</v>
      </c>
      <c r="T27" s="179">
        <v>85.1</v>
      </c>
      <c r="U27" s="198">
        <f t="shared" si="9"/>
        <v>16</v>
      </c>
      <c r="V27" s="189">
        <v>67.4</v>
      </c>
      <c r="W27" s="197">
        <f t="shared" si="10"/>
        <v>18</v>
      </c>
      <c r="X27" s="179">
        <v>65</v>
      </c>
      <c r="Y27" s="198">
        <f t="shared" si="11"/>
        <v>18</v>
      </c>
      <c r="Z27" s="209">
        <v>38.1</v>
      </c>
      <c r="AA27" s="205" t="s">
        <v>89</v>
      </c>
    </row>
    <row r="28" spans="1:27" s="33" customFormat="1" ht="24" customHeight="1">
      <c r="A28" s="31" t="s">
        <v>29</v>
      </c>
      <c r="B28" s="128">
        <f t="shared" si="0"/>
        <v>34</v>
      </c>
      <c r="C28" s="34">
        <v>180.4</v>
      </c>
      <c r="D28" s="127">
        <f t="shared" si="1"/>
        <v>36</v>
      </c>
      <c r="E28" s="34">
        <v>142.5</v>
      </c>
      <c r="F28" s="151">
        <f t="shared" si="2"/>
        <v>29</v>
      </c>
      <c r="G28" s="182">
        <v>44.4</v>
      </c>
      <c r="H28" s="127">
        <f t="shared" si="3"/>
        <v>20</v>
      </c>
      <c r="I28" s="34">
        <v>27.2</v>
      </c>
      <c r="J28" s="151">
        <f t="shared" si="4"/>
        <v>39</v>
      </c>
      <c r="K28" s="182">
        <v>734.8</v>
      </c>
      <c r="L28" s="127">
        <f t="shared" si="5"/>
        <v>25</v>
      </c>
      <c r="M28" s="34">
        <v>329.9</v>
      </c>
      <c r="N28" s="92"/>
      <c r="O28" s="127">
        <f t="shared" si="6"/>
        <v>11</v>
      </c>
      <c r="P28" s="34">
        <v>109.7</v>
      </c>
      <c r="Q28" s="151">
        <f t="shared" si="7"/>
        <v>27</v>
      </c>
      <c r="R28" s="182">
        <v>30.3</v>
      </c>
      <c r="S28" s="127">
        <f t="shared" si="8"/>
        <v>9</v>
      </c>
      <c r="T28" s="34">
        <v>92.3</v>
      </c>
      <c r="U28" s="151">
        <f t="shared" si="9"/>
        <v>13</v>
      </c>
      <c r="V28" s="182">
        <v>71.8</v>
      </c>
      <c r="W28" s="127">
        <f t="shared" si="10"/>
        <v>13</v>
      </c>
      <c r="X28" s="34">
        <v>69.7</v>
      </c>
      <c r="Y28" s="151">
        <f t="shared" si="11"/>
        <v>13</v>
      </c>
      <c r="Z28" s="207">
        <v>45.5</v>
      </c>
      <c r="AA28" s="32" t="s">
        <v>90</v>
      </c>
    </row>
    <row r="29" spans="1:27" ht="12" customHeight="1">
      <c r="A29" s="15" t="s">
        <v>30</v>
      </c>
      <c r="B29" s="133">
        <f t="shared" si="0"/>
        <v>18</v>
      </c>
      <c r="C29" s="35">
        <v>209.2</v>
      </c>
      <c r="D29" s="136">
        <f t="shared" si="1"/>
        <v>25</v>
      </c>
      <c r="E29" s="35">
        <v>150.2</v>
      </c>
      <c r="F29" s="193">
        <f t="shared" si="2"/>
        <v>33</v>
      </c>
      <c r="G29" s="183">
        <v>41</v>
      </c>
      <c r="H29" s="136">
        <f t="shared" si="3"/>
        <v>30</v>
      </c>
      <c r="I29" s="35">
        <v>23.4</v>
      </c>
      <c r="J29" s="193">
        <f t="shared" si="4"/>
        <v>38</v>
      </c>
      <c r="K29" s="183">
        <v>739.7</v>
      </c>
      <c r="L29" s="136">
        <f t="shared" si="5"/>
        <v>42</v>
      </c>
      <c r="M29" s="35">
        <v>193.4</v>
      </c>
      <c r="N29" s="93"/>
      <c r="O29" s="136">
        <f t="shared" si="6"/>
        <v>33</v>
      </c>
      <c r="P29" s="35">
        <v>79.2</v>
      </c>
      <c r="Q29" s="193">
        <f t="shared" si="7"/>
        <v>34</v>
      </c>
      <c r="R29" s="183">
        <v>27.5</v>
      </c>
      <c r="S29" s="136">
        <f t="shared" si="8"/>
        <v>7</v>
      </c>
      <c r="T29" s="35">
        <v>95</v>
      </c>
      <c r="U29" s="193">
        <f t="shared" si="9"/>
        <v>15</v>
      </c>
      <c r="V29" s="183">
        <v>69.1</v>
      </c>
      <c r="W29" s="136">
        <f t="shared" si="10"/>
        <v>15</v>
      </c>
      <c r="X29" s="35">
        <v>67.7</v>
      </c>
      <c r="Y29" s="193">
        <f t="shared" si="11"/>
        <v>29</v>
      </c>
      <c r="Z29" s="208">
        <v>33.9</v>
      </c>
      <c r="AA29" s="16" t="s">
        <v>91</v>
      </c>
    </row>
    <row r="30" spans="1:27" ht="12" customHeight="1">
      <c r="A30" s="15" t="s">
        <v>31</v>
      </c>
      <c r="B30" s="133">
        <f t="shared" si="0"/>
        <v>33</v>
      </c>
      <c r="C30" s="35">
        <v>180.8</v>
      </c>
      <c r="D30" s="136">
        <f t="shared" si="1"/>
        <v>38</v>
      </c>
      <c r="E30" s="35">
        <v>141.7</v>
      </c>
      <c r="F30" s="193">
        <f t="shared" si="2"/>
        <v>42</v>
      </c>
      <c r="G30" s="183">
        <v>29.6</v>
      </c>
      <c r="H30" s="136">
        <f t="shared" si="3"/>
        <v>26</v>
      </c>
      <c r="I30" s="35">
        <v>25.7</v>
      </c>
      <c r="J30" s="193">
        <f t="shared" si="4"/>
        <v>43</v>
      </c>
      <c r="K30" s="183">
        <v>680</v>
      </c>
      <c r="L30" s="136">
        <f t="shared" si="5"/>
        <v>40</v>
      </c>
      <c r="M30" s="35">
        <v>214.1</v>
      </c>
      <c r="N30" s="93"/>
      <c r="O30" s="136">
        <f t="shared" si="6"/>
        <v>47</v>
      </c>
      <c r="P30" s="35">
        <v>55.8</v>
      </c>
      <c r="Q30" s="193">
        <f t="shared" si="7"/>
        <v>44</v>
      </c>
      <c r="R30" s="183">
        <v>18.3</v>
      </c>
      <c r="S30" s="136">
        <f t="shared" si="8"/>
        <v>25</v>
      </c>
      <c r="T30" s="35">
        <v>63.7</v>
      </c>
      <c r="U30" s="193">
        <f t="shared" si="9"/>
        <v>19</v>
      </c>
      <c r="V30" s="183">
        <v>66.7</v>
      </c>
      <c r="W30" s="136">
        <f t="shared" si="10"/>
        <v>17</v>
      </c>
      <c r="X30" s="35">
        <v>65.4</v>
      </c>
      <c r="Y30" s="193">
        <f t="shared" si="11"/>
        <v>23</v>
      </c>
      <c r="Z30" s="208">
        <v>35.8</v>
      </c>
      <c r="AA30" s="16" t="s">
        <v>92</v>
      </c>
    </row>
    <row r="31" spans="1:27" ht="12" customHeight="1">
      <c r="A31" s="15" t="s">
        <v>32</v>
      </c>
      <c r="B31" s="133">
        <f t="shared" si="0"/>
        <v>45</v>
      </c>
      <c r="C31" s="35">
        <v>167.4</v>
      </c>
      <c r="D31" s="136">
        <f t="shared" si="1"/>
        <v>43</v>
      </c>
      <c r="E31" s="35">
        <v>135.7</v>
      </c>
      <c r="F31" s="193">
        <f t="shared" si="2"/>
        <v>38</v>
      </c>
      <c r="G31" s="183">
        <v>34.1</v>
      </c>
      <c r="H31" s="136">
        <f t="shared" si="3"/>
        <v>45</v>
      </c>
      <c r="I31" s="35">
        <v>19.5</v>
      </c>
      <c r="J31" s="193">
        <f t="shared" si="4"/>
        <v>35</v>
      </c>
      <c r="K31" s="183">
        <v>766</v>
      </c>
      <c r="L31" s="136">
        <f t="shared" si="5"/>
        <v>27</v>
      </c>
      <c r="M31" s="35">
        <v>304.3</v>
      </c>
      <c r="N31" s="93"/>
      <c r="O31" s="136">
        <f t="shared" si="6"/>
        <v>26</v>
      </c>
      <c r="P31" s="35">
        <v>88</v>
      </c>
      <c r="Q31" s="193">
        <f t="shared" si="7"/>
        <v>35</v>
      </c>
      <c r="R31" s="183">
        <v>27.4</v>
      </c>
      <c r="S31" s="136">
        <f t="shared" si="8"/>
        <v>43</v>
      </c>
      <c r="T31" s="35">
        <v>42.7</v>
      </c>
      <c r="U31" s="193">
        <f t="shared" si="9"/>
        <v>36</v>
      </c>
      <c r="V31" s="183">
        <v>47.2</v>
      </c>
      <c r="W31" s="136">
        <f t="shared" si="10"/>
        <v>40</v>
      </c>
      <c r="X31" s="35">
        <v>42.7</v>
      </c>
      <c r="Y31" s="193">
        <f t="shared" si="11"/>
        <v>43</v>
      </c>
      <c r="Z31" s="208">
        <v>21.8</v>
      </c>
      <c r="AA31" s="16" t="s">
        <v>93</v>
      </c>
    </row>
    <row r="32" spans="1:27" ht="12" customHeight="1">
      <c r="A32" s="204" t="s">
        <v>33</v>
      </c>
      <c r="B32" s="196">
        <f t="shared" si="0"/>
        <v>20</v>
      </c>
      <c r="C32" s="179">
        <v>201.3</v>
      </c>
      <c r="D32" s="197">
        <f t="shared" si="1"/>
        <v>29</v>
      </c>
      <c r="E32" s="179">
        <v>149.1</v>
      </c>
      <c r="F32" s="198">
        <f t="shared" si="2"/>
        <v>31</v>
      </c>
      <c r="G32" s="189">
        <v>42</v>
      </c>
      <c r="H32" s="197">
        <f t="shared" si="3"/>
        <v>14</v>
      </c>
      <c r="I32" s="179">
        <v>28.1</v>
      </c>
      <c r="J32" s="198">
        <f t="shared" si="4"/>
        <v>30</v>
      </c>
      <c r="K32" s="189">
        <v>835.4</v>
      </c>
      <c r="L32" s="197">
        <f t="shared" si="5"/>
        <v>45</v>
      </c>
      <c r="M32" s="179">
        <v>139</v>
      </c>
      <c r="N32" s="93"/>
      <c r="O32" s="197">
        <f t="shared" si="6"/>
        <v>29</v>
      </c>
      <c r="P32" s="179">
        <v>83.9</v>
      </c>
      <c r="Q32" s="198">
        <f t="shared" si="7"/>
        <v>32</v>
      </c>
      <c r="R32" s="189">
        <v>27.8</v>
      </c>
      <c r="S32" s="197">
        <f t="shared" si="8"/>
        <v>35</v>
      </c>
      <c r="T32" s="179">
        <v>52.7</v>
      </c>
      <c r="U32" s="198">
        <f t="shared" si="9"/>
        <v>27</v>
      </c>
      <c r="V32" s="189">
        <v>55.5</v>
      </c>
      <c r="W32" s="197">
        <f t="shared" si="10"/>
        <v>27</v>
      </c>
      <c r="X32" s="179">
        <v>54.9</v>
      </c>
      <c r="Y32" s="198">
        <f t="shared" si="11"/>
        <v>35</v>
      </c>
      <c r="Z32" s="209">
        <v>32.5</v>
      </c>
      <c r="AA32" s="205" t="s">
        <v>94</v>
      </c>
    </row>
    <row r="33" spans="1:27" s="33" customFormat="1" ht="24" customHeight="1">
      <c r="A33" s="31" t="s">
        <v>34</v>
      </c>
      <c r="B33" s="128">
        <f t="shared" si="0"/>
        <v>13</v>
      </c>
      <c r="C33" s="34">
        <v>218.1</v>
      </c>
      <c r="D33" s="127">
        <f t="shared" si="1"/>
        <v>31</v>
      </c>
      <c r="E33" s="34">
        <v>147</v>
      </c>
      <c r="F33" s="151">
        <f t="shared" si="2"/>
        <v>35</v>
      </c>
      <c r="G33" s="182">
        <v>39.2</v>
      </c>
      <c r="H33" s="127">
        <f t="shared" si="3"/>
        <v>7</v>
      </c>
      <c r="I33" s="34">
        <v>31</v>
      </c>
      <c r="J33" s="151">
        <f t="shared" si="4"/>
        <v>26</v>
      </c>
      <c r="K33" s="182">
        <v>896.8</v>
      </c>
      <c r="L33" s="127">
        <f t="shared" si="5"/>
        <v>39</v>
      </c>
      <c r="M33" s="34">
        <v>224.8</v>
      </c>
      <c r="N33" s="92"/>
      <c r="O33" s="127">
        <f t="shared" si="6"/>
        <v>40</v>
      </c>
      <c r="P33" s="34">
        <v>72.2</v>
      </c>
      <c r="Q33" s="151">
        <f t="shared" si="7"/>
        <v>42</v>
      </c>
      <c r="R33" s="182">
        <v>20.3</v>
      </c>
      <c r="S33" s="127">
        <f t="shared" si="8"/>
        <v>2</v>
      </c>
      <c r="T33" s="34">
        <v>128.5</v>
      </c>
      <c r="U33" s="151">
        <f t="shared" si="9"/>
        <v>3</v>
      </c>
      <c r="V33" s="182">
        <v>137.1</v>
      </c>
      <c r="W33" s="127">
        <f t="shared" si="10"/>
        <v>3</v>
      </c>
      <c r="X33" s="34">
        <v>133.6</v>
      </c>
      <c r="Y33" s="151">
        <f t="shared" si="11"/>
        <v>5</v>
      </c>
      <c r="Z33" s="207">
        <v>64.8</v>
      </c>
      <c r="AA33" s="32" t="s">
        <v>95</v>
      </c>
    </row>
    <row r="34" spans="1:27" ht="12" customHeight="1">
      <c r="A34" s="15" t="s">
        <v>35</v>
      </c>
      <c r="B34" s="133">
        <f t="shared" si="0"/>
        <v>4</v>
      </c>
      <c r="C34" s="35">
        <v>268.9</v>
      </c>
      <c r="D34" s="136">
        <f t="shared" si="1"/>
        <v>11</v>
      </c>
      <c r="E34" s="35">
        <v>173</v>
      </c>
      <c r="F34" s="193">
        <f t="shared" si="2"/>
        <v>45</v>
      </c>
      <c r="G34" s="183">
        <v>25.8</v>
      </c>
      <c r="H34" s="136">
        <f t="shared" si="3"/>
        <v>22</v>
      </c>
      <c r="I34" s="35">
        <v>26.4</v>
      </c>
      <c r="J34" s="193">
        <f t="shared" si="4"/>
        <v>40</v>
      </c>
      <c r="K34" s="183">
        <v>724.7</v>
      </c>
      <c r="L34" s="136">
        <f t="shared" si="5"/>
        <v>35</v>
      </c>
      <c r="M34" s="35">
        <v>269.7</v>
      </c>
      <c r="N34" s="93"/>
      <c r="O34" s="136">
        <f t="shared" si="6"/>
        <v>30</v>
      </c>
      <c r="P34" s="35">
        <v>82.3</v>
      </c>
      <c r="Q34" s="193">
        <f t="shared" si="7"/>
        <v>38</v>
      </c>
      <c r="R34" s="183">
        <v>23.2</v>
      </c>
      <c r="S34" s="136">
        <f t="shared" si="8"/>
        <v>3</v>
      </c>
      <c r="T34" s="35">
        <v>110.1</v>
      </c>
      <c r="U34" s="193">
        <f t="shared" si="9"/>
        <v>2</v>
      </c>
      <c r="V34" s="183">
        <v>143</v>
      </c>
      <c r="W34" s="136">
        <f t="shared" si="10"/>
        <v>2</v>
      </c>
      <c r="X34" s="35">
        <v>140</v>
      </c>
      <c r="Y34" s="193">
        <f t="shared" si="11"/>
        <v>1</v>
      </c>
      <c r="Z34" s="208">
        <v>91.8</v>
      </c>
      <c r="AA34" s="16" t="s">
        <v>96</v>
      </c>
    </row>
    <row r="35" spans="1:27" ht="12" customHeight="1">
      <c r="A35" s="15" t="s">
        <v>36</v>
      </c>
      <c r="B35" s="133">
        <f t="shared" si="0"/>
        <v>5</v>
      </c>
      <c r="C35" s="35">
        <v>245.1</v>
      </c>
      <c r="D35" s="136">
        <f t="shared" si="1"/>
        <v>3</v>
      </c>
      <c r="E35" s="35">
        <v>188.1</v>
      </c>
      <c r="F35" s="193">
        <f t="shared" si="2"/>
        <v>43</v>
      </c>
      <c r="G35" s="183">
        <v>27.8</v>
      </c>
      <c r="H35" s="136">
        <f t="shared" si="3"/>
        <v>36</v>
      </c>
      <c r="I35" s="35">
        <v>22.7</v>
      </c>
      <c r="J35" s="193">
        <f t="shared" si="4"/>
        <v>32</v>
      </c>
      <c r="K35" s="183">
        <v>798.8</v>
      </c>
      <c r="L35" s="136">
        <f t="shared" si="5"/>
        <v>38</v>
      </c>
      <c r="M35" s="35">
        <v>225.1</v>
      </c>
      <c r="N35" s="93"/>
      <c r="O35" s="136">
        <f t="shared" si="6"/>
        <v>31</v>
      </c>
      <c r="P35" s="35">
        <v>82</v>
      </c>
      <c r="Q35" s="193">
        <f t="shared" si="7"/>
        <v>40</v>
      </c>
      <c r="R35" s="183">
        <v>21.7</v>
      </c>
      <c r="S35" s="136">
        <f t="shared" si="8"/>
        <v>41</v>
      </c>
      <c r="T35" s="35">
        <v>47.1</v>
      </c>
      <c r="U35" s="193">
        <f t="shared" si="9"/>
        <v>12</v>
      </c>
      <c r="V35" s="183">
        <v>72.7</v>
      </c>
      <c r="W35" s="136">
        <f t="shared" si="10"/>
        <v>12</v>
      </c>
      <c r="X35" s="35">
        <v>71.6</v>
      </c>
      <c r="Y35" s="193">
        <f t="shared" si="11"/>
        <v>16</v>
      </c>
      <c r="Z35" s="208">
        <v>43.9</v>
      </c>
      <c r="AA35" s="16" t="s">
        <v>97</v>
      </c>
    </row>
    <row r="36" spans="1:27" ht="12" customHeight="1">
      <c r="A36" s="15" t="s">
        <v>37</v>
      </c>
      <c r="B36" s="133">
        <f t="shared" si="0"/>
        <v>16</v>
      </c>
      <c r="C36" s="35">
        <v>212</v>
      </c>
      <c r="D36" s="136">
        <f t="shared" si="1"/>
        <v>15</v>
      </c>
      <c r="E36" s="35">
        <v>157.7</v>
      </c>
      <c r="F36" s="193">
        <f t="shared" si="2"/>
        <v>40</v>
      </c>
      <c r="G36" s="183">
        <v>33.5</v>
      </c>
      <c r="H36" s="136">
        <f t="shared" si="3"/>
        <v>39</v>
      </c>
      <c r="I36" s="35">
        <v>21.4</v>
      </c>
      <c r="J36" s="193">
        <f t="shared" si="4"/>
        <v>34</v>
      </c>
      <c r="K36" s="183">
        <v>774.4</v>
      </c>
      <c r="L36" s="136">
        <f t="shared" si="5"/>
        <v>43</v>
      </c>
      <c r="M36" s="35">
        <v>192.5</v>
      </c>
      <c r="N36" s="93"/>
      <c r="O36" s="136">
        <f t="shared" si="6"/>
        <v>25</v>
      </c>
      <c r="P36" s="35">
        <v>90.7</v>
      </c>
      <c r="Q36" s="193">
        <f t="shared" si="7"/>
        <v>41</v>
      </c>
      <c r="R36" s="183">
        <v>20.4</v>
      </c>
      <c r="S36" s="136">
        <f t="shared" si="8"/>
        <v>23</v>
      </c>
      <c r="T36" s="35">
        <v>65.7</v>
      </c>
      <c r="U36" s="193">
        <f t="shared" si="9"/>
        <v>10</v>
      </c>
      <c r="V36" s="183">
        <v>74</v>
      </c>
      <c r="W36" s="136">
        <f t="shared" si="10"/>
        <v>9</v>
      </c>
      <c r="X36" s="35">
        <v>79.8</v>
      </c>
      <c r="Y36" s="193">
        <f t="shared" si="11"/>
        <v>24</v>
      </c>
      <c r="Z36" s="208">
        <v>35.5</v>
      </c>
      <c r="AA36" s="16" t="s">
        <v>98</v>
      </c>
    </row>
    <row r="37" spans="1:27" ht="12" customHeight="1">
      <c r="A37" s="204" t="s">
        <v>38</v>
      </c>
      <c r="B37" s="196">
        <f t="shared" si="0"/>
        <v>10</v>
      </c>
      <c r="C37" s="179">
        <v>221.9</v>
      </c>
      <c r="D37" s="197">
        <f t="shared" si="1"/>
        <v>16</v>
      </c>
      <c r="E37" s="179">
        <v>156.7</v>
      </c>
      <c r="F37" s="198">
        <f t="shared" si="2"/>
        <v>24</v>
      </c>
      <c r="G37" s="189">
        <v>46.2</v>
      </c>
      <c r="H37" s="197">
        <f t="shared" si="3"/>
        <v>16</v>
      </c>
      <c r="I37" s="179">
        <v>27.9</v>
      </c>
      <c r="J37" s="198">
        <f t="shared" si="4"/>
        <v>22</v>
      </c>
      <c r="K37" s="189">
        <v>911.5</v>
      </c>
      <c r="L37" s="197">
        <f t="shared" si="5"/>
        <v>20</v>
      </c>
      <c r="M37" s="179">
        <v>372.6</v>
      </c>
      <c r="N37" s="93"/>
      <c r="O37" s="197">
        <f t="shared" si="6"/>
        <v>27</v>
      </c>
      <c r="P37" s="179">
        <v>87.2</v>
      </c>
      <c r="Q37" s="198">
        <f t="shared" si="7"/>
        <v>18</v>
      </c>
      <c r="R37" s="189">
        <v>33.9</v>
      </c>
      <c r="S37" s="197">
        <f t="shared" si="8"/>
        <v>14</v>
      </c>
      <c r="T37" s="179">
        <v>79.1</v>
      </c>
      <c r="U37" s="198">
        <f t="shared" si="9"/>
        <v>4</v>
      </c>
      <c r="V37" s="189">
        <v>98.3</v>
      </c>
      <c r="W37" s="197">
        <f t="shared" si="10"/>
        <v>4</v>
      </c>
      <c r="X37" s="179">
        <v>95.3</v>
      </c>
      <c r="Y37" s="198">
        <f t="shared" si="11"/>
        <v>4</v>
      </c>
      <c r="Z37" s="209">
        <v>65</v>
      </c>
      <c r="AA37" s="205" t="s">
        <v>99</v>
      </c>
    </row>
    <row r="38" spans="1:27" s="33" customFormat="1" ht="24" customHeight="1">
      <c r="A38" s="31" t="s">
        <v>39</v>
      </c>
      <c r="B38" s="128">
        <f t="shared" si="0"/>
        <v>31</v>
      </c>
      <c r="C38" s="34">
        <v>185.9</v>
      </c>
      <c r="D38" s="127">
        <f t="shared" si="1"/>
        <v>22</v>
      </c>
      <c r="E38" s="34">
        <v>152.4</v>
      </c>
      <c r="F38" s="151">
        <f t="shared" si="2"/>
        <v>10</v>
      </c>
      <c r="G38" s="182">
        <v>52.2</v>
      </c>
      <c r="H38" s="127">
        <f t="shared" si="3"/>
        <v>3</v>
      </c>
      <c r="I38" s="34">
        <v>33.8</v>
      </c>
      <c r="J38" s="151">
        <f t="shared" si="4"/>
        <v>14</v>
      </c>
      <c r="K38" s="182">
        <v>1016.2</v>
      </c>
      <c r="L38" s="127">
        <f t="shared" si="5"/>
        <v>16</v>
      </c>
      <c r="M38" s="34">
        <v>407.7</v>
      </c>
      <c r="N38" s="92"/>
      <c r="O38" s="127">
        <f t="shared" si="6"/>
        <v>5</v>
      </c>
      <c r="P38" s="34">
        <v>124.4</v>
      </c>
      <c r="Q38" s="151">
        <f t="shared" si="7"/>
        <v>4</v>
      </c>
      <c r="R38" s="182">
        <v>45.9</v>
      </c>
      <c r="S38" s="127">
        <f t="shared" si="8"/>
        <v>34</v>
      </c>
      <c r="T38" s="34">
        <v>55</v>
      </c>
      <c r="U38" s="151">
        <f t="shared" si="9"/>
        <v>39</v>
      </c>
      <c r="V38" s="182">
        <v>45.2</v>
      </c>
      <c r="W38" s="127">
        <f t="shared" si="10"/>
        <v>41</v>
      </c>
      <c r="X38" s="34">
        <v>42.6</v>
      </c>
      <c r="Y38" s="151">
        <f t="shared" si="11"/>
        <v>47</v>
      </c>
      <c r="Z38" s="207">
        <v>9.1</v>
      </c>
      <c r="AA38" s="32" t="s">
        <v>100</v>
      </c>
    </row>
    <row r="39" spans="1:27" ht="12" customHeight="1">
      <c r="A39" s="15" t="s">
        <v>40</v>
      </c>
      <c r="B39" s="133">
        <f t="shared" si="0"/>
        <v>40</v>
      </c>
      <c r="C39" s="35">
        <v>172.4</v>
      </c>
      <c r="D39" s="136">
        <f t="shared" si="1"/>
        <v>34</v>
      </c>
      <c r="E39" s="35">
        <v>143.7</v>
      </c>
      <c r="F39" s="193">
        <f t="shared" si="2"/>
        <v>3</v>
      </c>
      <c r="G39" s="183">
        <v>65.3</v>
      </c>
      <c r="H39" s="136">
        <f t="shared" si="3"/>
        <v>1</v>
      </c>
      <c r="I39" s="35">
        <v>37.1</v>
      </c>
      <c r="J39" s="193">
        <f t="shared" si="4"/>
        <v>8</v>
      </c>
      <c r="K39" s="183">
        <v>1062.7</v>
      </c>
      <c r="L39" s="136">
        <f t="shared" si="5"/>
        <v>10</v>
      </c>
      <c r="M39" s="35">
        <v>459.7</v>
      </c>
      <c r="N39" s="93"/>
      <c r="O39" s="136">
        <f t="shared" si="6"/>
        <v>10</v>
      </c>
      <c r="P39" s="35">
        <v>111.9</v>
      </c>
      <c r="Q39" s="193">
        <f t="shared" si="7"/>
        <v>11</v>
      </c>
      <c r="R39" s="183">
        <v>40.9</v>
      </c>
      <c r="S39" s="136">
        <f t="shared" si="8"/>
        <v>13</v>
      </c>
      <c r="T39" s="35">
        <v>83.9</v>
      </c>
      <c r="U39" s="193">
        <f t="shared" si="9"/>
        <v>20</v>
      </c>
      <c r="V39" s="183">
        <v>64.2</v>
      </c>
      <c r="W39" s="136">
        <f t="shared" si="10"/>
        <v>20</v>
      </c>
      <c r="X39" s="35">
        <v>61.1</v>
      </c>
      <c r="Y39" s="193">
        <f t="shared" si="11"/>
        <v>46</v>
      </c>
      <c r="Z39" s="208">
        <v>15.7</v>
      </c>
      <c r="AA39" s="16" t="s">
        <v>101</v>
      </c>
    </row>
    <row r="40" spans="1:27" ht="12" customHeight="1">
      <c r="A40" s="15" t="s">
        <v>41</v>
      </c>
      <c r="B40" s="133">
        <f t="shared" si="0"/>
        <v>22</v>
      </c>
      <c r="C40" s="35">
        <v>195.1</v>
      </c>
      <c r="D40" s="136">
        <f t="shared" si="1"/>
        <v>21</v>
      </c>
      <c r="E40" s="35">
        <v>154.6</v>
      </c>
      <c r="F40" s="193">
        <f t="shared" si="2"/>
        <v>17</v>
      </c>
      <c r="G40" s="183">
        <v>48.9</v>
      </c>
      <c r="H40" s="136">
        <f t="shared" si="3"/>
        <v>28</v>
      </c>
      <c r="I40" s="35">
        <v>24.2</v>
      </c>
      <c r="J40" s="193">
        <f t="shared" si="4"/>
        <v>12</v>
      </c>
      <c r="K40" s="183">
        <v>1031.8</v>
      </c>
      <c r="L40" s="136">
        <f t="shared" si="5"/>
        <v>32</v>
      </c>
      <c r="M40" s="35">
        <v>282.3</v>
      </c>
      <c r="N40" s="93"/>
      <c r="O40" s="136">
        <f t="shared" si="6"/>
        <v>4</v>
      </c>
      <c r="P40" s="35">
        <v>124.7</v>
      </c>
      <c r="Q40" s="193">
        <f t="shared" si="7"/>
        <v>30</v>
      </c>
      <c r="R40" s="183">
        <v>28.7</v>
      </c>
      <c r="S40" s="136">
        <f t="shared" si="8"/>
        <v>36</v>
      </c>
      <c r="T40" s="35">
        <v>51.5</v>
      </c>
      <c r="U40" s="193">
        <f t="shared" si="9"/>
        <v>33</v>
      </c>
      <c r="V40" s="183">
        <v>50.6</v>
      </c>
      <c r="W40" s="136">
        <f t="shared" si="10"/>
        <v>35</v>
      </c>
      <c r="X40" s="35">
        <v>46.3</v>
      </c>
      <c r="Y40" s="193">
        <f t="shared" si="11"/>
        <v>33</v>
      </c>
      <c r="Z40" s="208">
        <v>32.9</v>
      </c>
      <c r="AA40" s="16" t="s">
        <v>102</v>
      </c>
    </row>
    <row r="41" spans="1:27" ht="12" customHeight="1">
      <c r="A41" s="15" t="s">
        <v>42</v>
      </c>
      <c r="B41" s="133">
        <f t="shared" si="0"/>
        <v>6</v>
      </c>
      <c r="C41" s="35">
        <v>230.2</v>
      </c>
      <c r="D41" s="136">
        <f t="shared" si="1"/>
        <v>4</v>
      </c>
      <c r="E41" s="35">
        <v>184.1</v>
      </c>
      <c r="F41" s="193">
        <f t="shared" si="2"/>
        <v>36</v>
      </c>
      <c r="G41" s="183">
        <v>39</v>
      </c>
      <c r="H41" s="136">
        <f t="shared" si="3"/>
        <v>42</v>
      </c>
      <c r="I41" s="35">
        <v>20.5</v>
      </c>
      <c r="J41" s="193">
        <f t="shared" si="4"/>
        <v>23</v>
      </c>
      <c r="K41" s="183">
        <v>908.6</v>
      </c>
      <c r="L41" s="136">
        <f t="shared" si="5"/>
        <v>11</v>
      </c>
      <c r="M41" s="35">
        <v>451</v>
      </c>
      <c r="N41" s="93"/>
      <c r="O41" s="136">
        <f t="shared" si="6"/>
        <v>12</v>
      </c>
      <c r="P41" s="35">
        <v>109.3</v>
      </c>
      <c r="Q41" s="193">
        <f t="shared" si="7"/>
        <v>14</v>
      </c>
      <c r="R41" s="183">
        <v>36.4</v>
      </c>
      <c r="S41" s="136">
        <f t="shared" si="8"/>
        <v>39</v>
      </c>
      <c r="T41" s="35">
        <v>47.9</v>
      </c>
      <c r="U41" s="193">
        <f t="shared" si="9"/>
        <v>32</v>
      </c>
      <c r="V41" s="183">
        <v>51.3</v>
      </c>
      <c r="W41" s="136">
        <f t="shared" si="10"/>
        <v>32</v>
      </c>
      <c r="X41" s="35">
        <v>50.2</v>
      </c>
      <c r="Y41" s="193">
        <f t="shared" si="11"/>
        <v>30</v>
      </c>
      <c r="Z41" s="208">
        <v>33.7</v>
      </c>
      <c r="AA41" s="16" t="s">
        <v>103</v>
      </c>
    </row>
    <row r="42" spans="1:27" ht="12" customHeight="1">
      <c r="A42" s="204" t="s">
        <v>43</v>
      </c>
      <c r="B42" s="196">
        <f t="shared" si="0"/>
        <v>11</v>
      </c>
      <c r="C42" s="179">
        <v>220.8</v>
      </c>
      <c r="D42" s="197">
        <f t="shared" si="1"/>
        <v>6</v>
      </c>
      <c r="E42" s="179">
        <v>179.5</v>
      </c>
      <c r="F42" s="198">
        <f t="shared" si="2"/>
        <v>19</v>
      </c>
      <c r="G42" s="189">
        <v>48.6</v>
      </c>
      <c r="H42" s="197">
        <f t="shared" si="3"/>
        <v>9</v>
      </c>
      <c r="I42" s="179">
        <v>29.4</v>
      </c>
      <c r="J42" s="198">
        <f t="shared" si="4"/>
        <v>10</v>
      </c>
      <c r="K42" s="189">
        <v>1037.6</v>
      </c>
      <c r="L42" s="197">
        <f t="shared" si="5"/>
        <v>9</v>
      </c>
      <c r="M42" s="179">
        <v>499.3</v>
      </c>
      <c r="N42" s="93"/>
      <c r="O42" s="197">
        <f t="shared" si="6"/>
        <v>21</v>
      </c>
      <c r="P42" s="179">
        <v>95.5</v>
      </c>
      <c r="Q42" s="198">
        <f t="shared" si="7"/>
        <v>20</v>
      </c>
      <c r="R42" s="189">
        <v>33.4</v>
      </c>
      <c r="S42" s="197">
        <f t="shared" si="8"/>
        <v>33</v>
      </c>
      <c r="T42" s="179">
        <v>55.7</v>
      </c>
      <c r="U42" s="198">
        <f t="shared" si="9"/>
        <v>41</v>
      </c>
      <c r="V42" s="189">
        <v>44.2</v>
      </c>
      <c r="W42" s="197">
        <f t="shared" si="10"/>
        <v>39</v>
      </c>
      <c r="X42" s="179">
        <v>43</v>
      </c>
      <c r="Y42" s="198">
        <f t="shared" si="11"/>
        <v>45</v>
      </c>
      <c r="Z42" s="209">
        <v>19.8</v>
      </c>
      <c r="AA42" s="205" t="s">
        <v>77</v>
      </c>
    </row>
    <row r="43" spans="1:27" s="33" customFormat="1" ht="24" customHeight="1">
      <c r="A43" s="31" t="s">
        <v>44</v>
      </c>
      <c r="B43" s="128">
        <f t="shared" si="0"/>
        <v>2</v>
      </c>
      <c r="C43" s="34">
        <v>331.2</v>
      </c>
      <c r="D43" s="127">
        <f t="shared" si="1"/>
        <v>1</v>
      </c>
      <c r="E43" s="34">
        <v>199.5</v>
      </c>
      <c r="F43" s="151">
        <f t="shared" si="2"/>
        <v>15</v>
      </c>
      <c r="G43" s="182">
        <v>49.9</v>
      </c>
      <c r="H43" s="127">
        <f t="shared" si="3"/>
        <v>14</v>
      </c>
      <c r="I43" s="34">
        <v>28.1</v>
      </c>
      <c r="J43" s="151">
        <f t="shared" si="4"/>
        <v>12</v>
      </c>
      <c r="K43" s="182">
        <v>1031.8</v>
      </c>
      <c r="L43" s="127">
        <f t="shared" si="5"/>
        <v>8</v>
      </c>
      <c r="M43" s="34">
        <v>512.9</v>
      </c>
      <c r="N43" s="92"/>
      <c r="O43" s="127">
        <f t="shared" si="6"/>
        <v>1</v>
      </c>
      <c r="P43" s="34">
        <v>137.1</v>
      </c>
      <c r="Q43" s="151">
        <f t="shared" si="7"/>
        <v>1</v>
      </c>
      <c r="R43" s="182">
        <v>56.6</v>
      </c>
      <c r="S43" s="127">
        <f t="shared" si="8"/>
        <v>12</v>
      </c>
      <c r="T43" s="34">
        <v>84.4</v>
      </c>
      <c r="U43" s="151">
        <f t="shared" si="9"/>
        <v>28</v>
      </c>
      <c r="V43" s="182">
        <v>54.4</v>
      </c>
      <c r="W43" s="127">
        <f t="shared" si="10"/>
        <v>28</v>
      </c>
      <c r="X43" s="34">
        <v>54.8</v>
      </c>
      <c r="Y43" s="151">
        <f t="shared" si="11"/>
        <v>12</v>
      </c>
      <c r="Z43" s="207">
        <v>45.9</v>
      </c>
      <c r="AA43" s="32" t="s">
        <v>104</v>
      </c>
    </row>
    <row r="44" spans="1:27" ht="12" customHeight="1">
      <c r="A44" s="15" t="s">
        <v>45</v>
      </c>
      <c r="B44" s="133">
        <f t="shared" si="0"/>
        <v>7</v>
      </c>
      <c r="C44" s="35">
        <v>227.5</v>
      </c>
      <c r="D44" s="136">
        <f t="shared" si="1"/>
        <v>8</v>
      </c>
      <c r="E44" s="35">
        <v>174.6</v>
      </c>
      <c r="F44" s="193">
        <f t="shared" si="2"/>
        <v>11</v>
      </c>
      <c r="G44" s="183">
        <v>51.4</v>
      </c>
      <c r="H44" s="136">
        <f t="shared" si="3"/>
        <v>17</v>
      </c>
      <c r="I44" s="35">
        <v>27.7</v>
      </c>
      <c r="J44" s="193">
        <f t="shared" si="4"/>
        <v>18</v>
      </c>
      <c r="K44" s="183">
        <v>995</v>
      </c>
      <c r="L44" s="136">
        <f t="shared" si="5"/>
        <v>14</v>
      </c>
      <c r="M44" s="35">
        <v>424.1</v>
      </c>
      <c r="N44" s="93"/>
      <c r="O44" s="136">
        <f t="shared" si="6"/>
        <v>7</v>
      </c>
      <c r="P44" s="35">
        <v>120.6</v>
      </c>
      <c r="Q44" s="193">
        <f t="shared" si="7"/>
        <v>2</v>
      </c>
      <c r="R44" s="183">
        <v>53.1</v>
      </c>
      <c r="S44" s="136">
        <f t="shared" si="8"/>
        <v>6</v>
      </c>
      <c r="T44" s="35">
        <v>97.8</v>
      </c>
      <c r="U44" s="193">
        <f t="shared" si="9"/>
        <v>7</v>
      </c>
      <c r="V44" s="183">
        <v>86.9</v>
      </c>
      <c r="W44" s="136">
        <f t="shared" si="10"/>
        <v>8</v>
      </c>
      <c r="X44" s="35">
        <v>83.2</v>
      </c>
      <c r="Y44" s="193">
        <f t="shared" si="11"/>
        <v>6</v>
      </c>
      <c r="Z44" s="208">
        <v>54.4</v>
      </c>
      <c r="AA44" s="16" t="s">
        <v>105</v>
      </c>
    </row>
    <row r="45" spans="1:27" ht="12" customHeight="1">
      <c r="A45" s="15" t="s">
        <v>174</v>
      </c>
      <c r="B45" s="133">
        <f t="shared" si="0"/>
        <v>27</v>
      </c>
      <c r="C45" s="35">
        <v>189.9</v>
      </c>
      <c r="D45" s="136">
        <f t="shared" si="1"/>
        <v>27</v>
      </c>
      <c r="E45" s="35">
        <v>149.9</v>
      </c>
      <c r="F45" s="193">
        <f t="shared" si="2"/>
        <v>22</v>
      </c>
      <c r="G45" s="183">
        <v>46.8</v>
      </c>
      <c r="H45" s="136">
        <f t="shared" si="3"/>
        <v>41</v>
      </c>
      <c r="I45" s="35">
        <v>20.8</v>
      </c>
      <c r="J45" s="193">
        <f t="shared" si="4"/>
        <v>11</v>
      </c>
      <c r="K45" s="183">
        <v>1032.9</v>
      </c>
      <c r="L45" s="136">
        <f t="shared" si="5"/>
        <v>12</v>
      </c>
      <c r="M45" s="35">
        <v>430.4</v>
      </c>
      <c r="N45" s="93"/>
      <c r="O45" s="136">
        <f t="shared" si="6"/>
        <v>18</v>
      </c>
      <c r="P45" s="35">
        <v>98.4</v>
      </c>
      <c r="Q45" s="193">
        <f t="shared" si="7"/>
        <v>10</v>
      </c>
      <c r="R45" s="183">
        <v>41.1</v>
      </c>
      <c r="S45" s="136">
        <f t="shared" si="8"/>
        <v>21</v>
      </c>
      <c r="T45" s="35">
        <v>69</v>
      </c>
      <c r="U45" s="193">
        <f t="shared" si="9"/>
        <v>34</v>
      </c>
      <c r="V45" s="183">
        <v>49</v>
      </c>
      <c r="W45" s="136">
        <f t="shared" si="10"/>
        <v>33</v>
      </c>
      <c r="X45" s="35">
        <v>47.6</v>
      </c>
      <c r="Y45" s="193">
        <f t="shared" si="11"/>
        <v>42</v>
      </c>
      <c r="Z45" s="208">
        <v>22.1</v>
      </c>
      <c r="AA45" s="16" t="s">
        <v>92</v>
      </c>
    </row>
    <row r="46" spans="1:27" ht="12" customHeight="1">
      <c r="A46" s="15" t="s">
        <v>46</v>
      </c>
      <c r="B46" s="133">
        <f t="shared" si="0"/>
        <v>8</v>
      </c>
      <c r="C46" s="35">
        <v>225.8</v>
      </c>
      <c r="D46" s="136">
        <f t="shared" si="1"/>
        <v>5</v>
      </c>
      <c r="E46" s="35">
        <v>181.6</v>
      </c>
      <c r="F46" s="193">
        <f t="shared" si="2"/>
        <v>4</v>
      </c>
      <c r="G46" s="183">
        <v>64.2</v>
      </c>
      <c r="H46" s="136">
        <f t="shared" si="3"/>
        <v>31</v>
      </c>
      <c r="I46" s="35">
        <v>23.3</v>
      </c>
      <c r="J46" s="193">
        <f t="shared" si="4"/>
        <v>1</v>
      </c>
      <c r="K46" s="183">
        <v>1222.9</v>
      </c>
      <c r="L46" s="136">
        <f t="shared" si="5"/>
        <v>6</v>
      </c>
      <c r="M46" s="35">
        <v>546.3</v>
      </c>
      <c r="N46" s="93"/>
      <c r="O46" s="136">
        <f t="shared" si="6"/>
        <v>2</v>
      </c>
      <c r="P46" s="35">
        <v>129.8</v>
      </c>
      <c r="Q46" s="193">
        <f t="shared" si="7"/>
        <v>19</v>
      </c>
      <c r="R46" s="183">
        <v>33.5</v>
      </c>
      <c r="S46" s="136">
        <f t="shared" si="8"/>
        <v>19</v>
      </c>
      <c r="T46" s="35">
        <v>71.4</v>
      </c>
      <c r="U46" s="193">
        <f t="shared" si="9"/>
        <v>17</v>
      </c>
      <c r="V46" s="183">
        <v>67.2</v>
      </c>
      <c r="W46" s="136">
        <f t="shared" si="10"/>
        <v>19</v>
      </c>
      <c r="X46" s="35">
        <v>62.1</v>
      </c>
      <c r="Y46" s="193">
        <f t="shared" si="11"/>
        <v>25</v>
      </c>
      <c r="Z46" s="208">
        <v>35</v>
      </c>
      <c r="AA46" s="16" t="s">
        <v>106</v>
      </c>
    </row>
    <row r="47" spans="1:27" ht="12" customHeight="1">
      <c r="A47" s="204" t="s">
        <v>47</v>
      </c>
      <c r="B47" s="196">
        <f t="shared" si="0"/>
        <v>15</v>
      </c>
      <c r="C47" s="179">
        <v>214</v>
      </c>
      <c r="D47" s="197">
        <f t="shared" si="1"/>
        <v>7</v>
      </c>
      <c r="E47" s="179">
        <v>177.1</v>
      </c>
      <c r="F47" s="198">
        <f t="shared" si="2"/>
        <v>39</v>
      </c>
      <c r="G47" s="189">
        <v>33.9</v>
      </c>
      <c r="H47" s="197">
        <f t="shared" si="3"/>
        <v>29</v>
      </c>
      <c r="I47" s="179">
        <v>23.9</v>
      </c>
      <c r="J47" s="198">
        <f t="shared" si="4"/>
        <v>17</v>
      </c>
      <c r="K47" s="189">
        <v>997.3</v>
      </c>
      <c r="L47" s="197">
        <f t="shared" si="5"/>
        <v>19</v>
      </c>
      <c r="M47" s="179">
        <v>388.9</v>
      </c>
      <c r="N47" s="93"/>
      <c r="O47" s="197">
        <f t="shared" si="6"/>
        <v>14</v>
      </c>
      <c r="P47" s="179">
        <v>106.8</v>
      </c>
      <c r="Q47" s="198">
        <f t="shared" si="7"/>
        <v>31</v>
      </c>
      <c r="R47" s="189">
        <v>28.5</v>
      </c>
      <c r="S47" s="197">
        <f t="shared" si="8"/>
        <v>30</v>
      </c>
      <c r="T47" s="179">
        <v>58.3</v>
      </c>
      <c r="U47" s="198">
        <f t="shared" si="9"/>
        <v>24</v>
      </c>
      <c r="V47" s="189">
        <v>57.3</v>
      </c>
      <c r="W47" s="197">
        <f t="shared" si="10"/>
        <v>25</v>
      </c>
      <c r="X47" s="179">
        <v>55.6</v>
      </c>
      <c r="Y47" s="198">
        <f t="shared" si="11"/>
        <v>8</v>
      </c>
      <c r="Z47" s="209">
        <v>49.3</v>
      </c>
      <c r="AA47" s="205" t="s">
        <v>78</v>
      </c>
    </row>
    <row r="48" spans="1:27" s="33" customFormat="1" ht="24" customHeight="1">
      <c r="A48" s="31" t="s">
        <v>48</v>
      </c>
      <c r="B48" s="128">
        <f t="shared" si="0"/>
        <v>17</v>
      </c>
      <c r="C48" s="34">
        <v>211</v>
      </c>
      <c r="D48" s="127">
        <f t="shared" si="1"/>
        <v>9</v>
      </c>
      <c r="E48" s="34">
        <v>174.5</v>
      </c>
      <c r="F48" s="151">
        <f t="shared" si="2"/>
        <v>6</v>
      </c>
      <c r="G48" s="182">
        <v>54.2</v>
      </c>
      <c r="H48" s="127">
        <f t="shared" si="3"/>
        <v>43</v>
      </c>
      <c r="I48" s="34">
        <v>20.4</v>
      </c>
      <c r="J48" s="151">
        <f t="shared" si="4"/>
        <v>5</v>
      </c>
      <c r="K48" s="182">
        <v>1096.1</v>
      </c>
      <c r="L48" s="127">
        <f t="shared" si="5"/>
        <v>3</v>
      </c>
      <c r="M48" s="34">
        <v>575</v>
      </c>
      <c r="N48" s="92"/>
      <c r="O48" s="127">
        <f t="shared" si="6"/>
        <v>3</v>
      </c>
      <c r="P48" s="34">
        <v>125.1</v>
      </c>
      <c r="Q48" s="151">
        <f t="shared" si="7"/>
        <v>28</v>
      </c>
      <c r="R48" s="182">
        <v>29.7</v>
      </c>
      <c r="S48" s="127">
        <f t="shared" si="8"/>
        <v>22</v>
      </c>
      <c r="T48" s="34">
        <v>66.7</v>
      </c>
      <c r="U48" s="151">
        <f t="shared" si="9"/>
        <v>22</v>
      </c>
      <c r="V48" s="182">
        <v>59</v>
      </c>
      <c r="W48" s="127">
        <f t="shared" si="10"/>
        <v>22</v>
      </c>
      <c r="X48" s="34">
        <v>57.4</v>
      </c>
      <c r="Y48" s="151">
        <f t="shared" si="11"/>
        <v>34</v>
      </c>
      <c r="Z48" s="207">
        <v>32.6</v>
      </c>
      <c r="AA48" s="32" t="s">
        <v>107</v>
      </c>
    </row>
    <row r="49" spans="1:27" ht="12" customHeight="1">
      <c r="A49" s="15" t="s">
        <v>49</v>
      </c>
      <c r="B49" s="133">
        <f t="shared" si="0"/>
        <v>23</v>
      </c>
      <c r="C49" s="35">
        <v>194</v>
      </c>
      <c r="D49" s="136">
        <f t="shared" si="1"/>
        <v>14</v>
      </c>
      <c r="E49" s="35">
        <v>160.9</v>
      </c>
      <c r="F49" s="193">
        <f t="shared" si="2"/>
        <v>22</v>
      </c>
      <c r="G49" s="183">
        <v>46.8</v>
      </c>
      <c r="H49" s="136">
        <f t="shared" si="3"/>
        <v>18</v>
      </c>
      <c r="I49" s="35">
        <v>27.6</v>
      </c>
      <c r="J49" s="193">
        <f t="shared" si="4"/>
        <v>3</v>
      </c>
      <c r="K49" s="183">
        <v>1111.2</v>
      </c>
      <c r="L49" s="136">
        <f t="shared" si="5"/>
        <v>4</v>
      </c>
      <c r="M49" s="35">
        <v>574.5</v>
      </c>
      <c r="N49" s="93"/>
      <c r="O49" s="136">
        <f t="shared" si="6"/>
        <v>13</v>
      </c>
      <c r="P49" s="35">
        <v>106.9</v>
      </c>
      <c r="Q49" s="193">
        <f t="shared" si="7"/>
        <v>25</v>
      </c>
      <c r="R49" s="183">
        <v>30.9</v>
      </c>
      <c r="S49" s="136">
        <f t="shared" si="8"/>
        <v>17</v>
      </c>
      <c r="T49" s="35">
        <v>72.9</v>
      </c>
      <c r="U49" s="193">
        <f t="shared" si="9"/>
        <v>18</v>
      </c>
      <c r="V49" s="183">
        <v>67.1</v>
      </c>
      <c r="W49" s="136">
        <f t="shared" si="10"/>
        <v>16</v>
      </c>
      <c r="X49" s="35">
        <v>65.8</v>
      </c>
      <c r="Y49" s="193">
        <f t="shared" si="11"/>
        <v>19</v>
      </c>
      <c r="Z49" s="208">
        <v>37.4</v>
      </c>
      <c r="AA49" s="16" t="s">
        <v>89</v>
      </c>
    </row>
    <row r="50" spans="1:27" ht="12" customHeight="1">
      <c r="A50" s="15" t="s">
        <v>50</v>
      </c>
      <c r="B50" s="133">
        <f t="shared" si="0"/>
        <v>28</v>
      </c>
      <c r="C50" s="35">
        <v>189.3</v>
      </c>
      <c r="D50" s="136">
        <f t="shared" si="1"/>
        <v>25</v>
      </c>
      <c r="E50" s="35">
        <v>150.2</v>
      </c>
      <c r="F50" s="193">
        <f t="shared" si="2"/>
        <v>16</v>
      </c>
      <c r="G50" s="183">
        <v>49.7</v>
      </c>
      <c r="H50" s="136">
        <f t="shared" si="3"/>
        <v>35</v>
      </c>
      <c r="I50" s="35">
        <v>23</v>
      </c>
      <c r="J50" s="193">
        <f t="shared" si="4"/>
        <v>4</v>
      </c>
      <c r="K50" s="183">
        <v>1106.4</v>
      </c>
      <c r="L50" s="136">
        <f t="shared" si="5"/>
        <v>5</v>
      </c>
      <c r="M50" s="35">
        <v>572.9</v>
      </c>
      <c r="N50" s="93"/>
      <c r="O50" s="136">
        <f t="shared" si="6"/>
        <v>9</v>
      </c>
      <c r="P50" s="35">
        <v>116.4</v>
      </c>
      <c r="Q50" s="193">
        <f t="shared" si="7"/>
        <v>15</v>
      </c>
      <c r="R50" s="183">
        <v>36.1</v>
      </c>
      <c r="S50" s="136">
        <f t="shared" si="8"/>
        <v>18</v>
      </c>
      <c r="T50" s="35">
        <v>71.7</v>
      </c>
      <c r="U50" s="193">
        <f t="shared" si="9"/>
        <v>23</v>
      </c>
      <c r="V50" s="183">
        <v>58.3</v>
      </c>
      <c r="W50" s="136">
        <f t="shared" si="10"/>
        <v>23</v>
      </c>
      <c r="X50" s="35">
        <v>56.9</v>
      </c>
      <c r="Y50" s="193">
        <f t="shared" si="11"/>
        <v>44</v>
      </c>
      <c r="Z50" s="208">
        <v>21</v>
      </c>
      <c r="AA50" s="16" t="s">
        <v>108</v>
      </c>
    </row>
    <row r="51" spans="1:27" ht="12" customHeight="1">
      <c r="A51" s="14" t="s">
        <v>51</v>
      </c>
      <c r="B51" s="134">
        <f t="shared" si="0"/>
        <v>35</v>
      </c>
      <c r="C51" s="36">
        <v>180.3</v>
      </c>
      <c r="D51" s="137">
        <f t="shared" si="1"/>
        <v>24</v>
      </c>
      <c r="E51" s="36">
        <v>151.6</v>
      </c>
      <c r="F51" s="194">
        <f t="shared" si="2"/>
        <v>6</v>
      </c>
      <c r="G51" s="184">
        <v>54.2</v>
      </c>
      <c r="H51" s="137">
        <f t="shared" si="3"/>
        <v>22</v>
      </c>
      <c r="I51" s="36">
        <v>26.4</v>
      </c>
      <c r="J51" s="194">
        <f t="shared" si="4"/>
        <v>7</v>
      </c>
      <c r="K51" s="184">
        <v>1073.4</v>
      </c>
      <c r="L51" s="137">
        <f t="shared" si="5"/>
        <v>7</v>
      </c>
      <c r="M51" s="36">
        <v>527.6</v>
      </c>
      <c r="N51" s="91"/>
      <c r="O51" s="137">
        <f t="shared" si="6"/>
        <v>8</v>
      </c>
      <c r="P51" s="36">
        <v>118.3</v>
      </c>
      <c r="Q51" s="194">
        <f t="shared" si="7"/>
        <v>3</v>
      </c>
      <c r="R51" s="184">
        <v>52.2</v>
      </c>
      <c r="S51" s="137">
        <f t="shared" si="8"/>
        <v>8</v>
      </c>
      <c r="T51" s="36">
        <v>94.9</v>
      </c>
      <c r="U51" s="194">
        <f t="shared" si="9"/>
        <v>9</v>
      </c>
      <c r="V51" s="184">
        <v>74.6</v>
      </c>
      <c r="W51" s="137">
        <f t="shared" si="10"/>
        <v>10</v>
      </c>
      <c r="X51" s="36">
        <v>72.7</v>
      </c>
      <c r="Y51" s="194">
        <f t="shared" si="11"/>
        <v>32</v>
      </c>
      <c r="Z51" s="210">
        <v>33.2</v>
      </c>
      <c r="AA51" s="17" t="s">
        <v>96</v>
      </c>
    </row>
    <row r="52" spans="1:27" ht="12" customHeight="1">
      <c r="A52" s="204" t="s">
        <v>52</v>
      </c>
      <c r="B52" s="196">
        <f t="shared" si="0"/>
        <v>37</v>
      </c>
      <c r="C52" s="179">
        <v>174.2</v>
      </c>
      <c r="D52" s="197">
        <f t="shared" si="1"/>
        <v>37</v>
      </c>
      <c r="E52" s="179">
        <v>142.2</v>
      </c>
      <c r="F52" s="198">
        <f t="shared" si="2"/>
        <v>8</v>
      </c>
      <c r="G52" s="189">
        <v>53.2</v>
      </c>
      <c r="H52" s="197">
        <f t="shared" si="3"/>
        <v>25</v>
      </c>
      <c r="I52" s="179">
        <v>25.8</v>
      </c>
      <c r="J52" s="198">
        <f t="shared" si="4"/>
        <v>6</v>
      </c>
      <c r="K52" s="189">
        <v>1093.6</v>
      </c>
      <c r="L52" s="197">
        <f t="shared" si="5"/>
        <v>2</v>
      </c>
      <c r="M52" s="179">
        <v>628.9</v>
      </c>
      <c r="N52" s="93"/>
      <c r="O52" s="197">
        <f t="shared" si="6"/>
        <v>6</v>
      </c>
      <c r="P52" s="179">
        <v>124.1</v>
      </c>
      <c r="Q52" s="198">
        <f t="shared" si="7"/>
        <v>23</v>
      </c>
      <c r="R52" s="189">
        <v>31.9</v>
      </c>
      <c r="S52" s="197">
        <f t="shared" si="8"/>
        <v>16</v>
      </c>
      <c r="T52" s="179">
        <v>76.1</v>
      </c>
      <c r="U52" s="198">
        <f t="shared" si="9"/>
        <v>10</v>
      </c>
      <c r="V52" s="189">
        <v>74</v>
      </c>
      <c r="W52" s="197">
        <f t="shared" si="10"/>
        <v>11</v>
      </c>
      <c r="X52" s="179">
        <v>71.9</v>
      </c>
      <c r="Y52" s="198">
        <f t="shared" si="11"/>
        <v>39</v>
      </c>
      <c r="Z52" s="209">
        <v>30.5</v>
      </c>
      <c r="AA52" s="205" t="s">
        <v>75</v>
      </c>
    </row>
    <row r="53" spans="1:27" s="33" customFormat="1" ht="24" customHeight="1">
      <c r="A53" s="31" t="s">
        <v>53</v>
      </c>
      <c r="B53" s="128">
        <f t="shared" si="0"/>
        <v>39</v>
      </c>
      <c r="C53" s="34">
        <v>172.7</v>
      </c>
      <c r="D53" s="127">
        <f t="shared" si="1"/>
        <v>30</v>
      </c>
      <c r="E53" s="34">
        <v>148.6</v>
      </c>
      <c r="F53" s="151">
        <f t="shared" si="2"/>
        <v>14</v>
      </c>
      <c r="G53" s="182">
        <v>50</v>
      </c>
      <c r="H53" s="127">
        <f t="shared" si="3"/>
        <v>6</v>
      </c>
      <c r="I53" s="34">
        <v>31.1</v>
      </c>
      <c r="J53" s="151">
        <f t="shared" si="4"/>
        <v>2</v>
      </c>
      <c r="K53" s="182">
        <v>1140.5</v>
      </c>
      <c r="L53" s="127">
        <f t="shared" si="5"/>
        <v>1</v>
      </c>
      <c r="M53" s="34">
        <v>633.7</v>
      </c>
      <c r="N53" s="92"/>
      <c r="O53" s="127">
        <f t="shared" si="6"/>
        <v>19</v>
      </c>
      <c r="P53" s="34">
        <v>96.7</v>
      </c>
      <c r="Q53" s="151">
        <f t="shared" si="7"/>
        <v>29</v>
      </c>
      <c r="R53" s="182">
        <v>29.4</v>
      </c>
      <c r="S53" s="127">
        <f t="shared" si="8"/>
        <v>15</v>
      </c>
      <c r="T53" s="34">
        <v>77.8</v>
      </c>
      <c r="U53" s="151">
        <f t="shared" si="9"/>
        <v>6</v>
      </c>
      <c r="V53" s="182">
        <v>88.9</v>
      </c>
      <c r="W53" s="127">
        <f t="shared" si="10"/>
        <v>6</v>
      </c>
      <c r="X53" s="34">
        <v>87.2</v>
      </c>
      <c r="Y53" s="151">
        <f t="shared" si="11"/>
        <v>20</v>
      </c>
      <c r="Z53" s="207">
        <v>36.6</v>
      </c>
      <c r="AA53" s="32" t="s">
        <v>109</v>
      </c>
    </row>
    <row r="54" spans="1:27" ht="12" customHeight="1">
      <c r="A54" s="24" t="s">
        <v>54</v>
      </c>
      <c r="B54" s="135">
        <f t="shared" si="0"/>
        <v>47</v>
      </c>
      <c r="C54" s="85">
        <v>144</v>
      </c>
      <c r="D54" s="138">
        <f t="shared" si="1"/>
        <v>47</v>
      </c>
      <c r="E54" s="85">
        <v>125.3</v>
      </c>
      <c r="F54" s="195">
        <f t="shared" si="2"/>
        <v>20</v>
      </c>
      <c r="G54" s="185">
        <v>47.9</v>
      </c>
      <c r="H54" s="138">
        <f t="shared" si="3"/>
        <v>19</v>
      </c>
      <c r="I54" s="85">
        <v>27.5</v>
      </c>
      <c r="J54" s="195">
        <f t="shared" si="4"/>
        <v>27</v>
      </c>
      <c r="K54" s="185">
        <v>881.2</v>
      </c>
      <c r="L54" s="138">
        <f t="shared" si="5"/>
        <v>24</v>
      </c>
      <c r="M54" s="85">
        <v>331.6</v>
      </c>
      <c r="N54" s="93"/>
      <c r="O54" s="138">
        <f t="shared" si="6"/>
        <v>39</v>
      </c>
      <c r="P54" s="85">
        <v>72.5</v>
      </c>
      <c r="Q54" s="195">
        <f t="shared" si="7"/>
        <v>45</v>
      </c>
      <c r="R54" s="185">
        <v>17.7</v>
      </c>
      <c r="S54" s="138">
        <f t="shared" si="8"/>
        <v>47</v>
      </c>
      <c r="T54" s="85">
        <v>38.3</v>
      </c>
      <c r="U54" s="195">
        <f t="shared" si="9"/>
        <v>35</v>
      </c>
      <c r="V54" s="185">
        <v>48.3</v>
      </c>
      <c r="W54" s="138">
        <f t="shared" si="10"/>
        <v>34</v>
      </c>
      <c r="X54" s="85">
        <v>47.3</v>
      </c>
      <c r="Y54" s="195">
        <f t="shared" si="11"/>
        <v>27</v>
      </c>
      <c r="Z54" s="211">
        <v>34.6</v>
      </c>
      <c r="AA54" s="25" t="s">
        <v>110</v>
      </c>
    </row>
    <row r="55" spans="1:27" ht="13.5">
      <c r="A55" s="18"/>
      <c r="B55" s="90"/>
      <c r="C55" s="88"/>
      <c r="D55" s="88"/>
      <c r="E55" s="88"/>
      <c r="G55" s="6"/>
      <c r="K55" s="6"/>
      <c r="N55" s="20"/>
      <c r="P55" s="6"/>
      <c r="T55" s="6"/>
      <c r="V55" s="6"/>
      <c r="AA55" s="6"/>
    </row>
  </sheetData>
  <sheetProtection/>
  <mergeCells count="15">
    <mergeCell ref="Y4:Z5"/>
    <mergeCell ref="O4:P5"/>
    <mergeCell ref="Q4:R5"/>
    <mergeCell ref="S4:T5"/>
    <mergeCell ref="U4:V5"/>
    <mergeCell ref="AA4:AA6"/>
    <mergeCell ref="W4:X5"/>
    <mergeCell ref="J4:K5"/>
    <mergeCell ref="L4:M5"/>
    <mergeCell ref="A4:A6"/>
    <mergeCell ref="B4:C5"/>
    <mergeCell ref="D5:E5"/>
    <mergeCell ref="D4:E4"/>
    <mergeCell ref="F4:G5"/>
    <mergeCell ref="H4:I5"/>
  </mergeCells>
  <printOptions horizontalCentered="1" verticalCentered="1"/>
  <pageMargins left="0.5905511811023623" right="0.3937007874015748" top="0" bottom="0" header="0.5118110236220472" footer="0.5118110236220472"/>
  <pageSetup blackAndWhite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5"/>
  <sheetViews>
    <sheetView view="pageBreakPreview" zoomScale="85" zoomScaleSheetLayoutView="85" zoomScalePageLayoutView="0" workbookViewId="0" topLeftCell="A1">
      <pane xSplit="1" ySplit="6" topLeftCell="B7" activePane="bottomRight" state="frozen"/>
      <selection pane="topLeft" activeCell="P30" sqref="P30"/>
      <selection pane="topRight" activeCell="P30" sqref="P30"/>
      <selection pane="bottomLeft" activeCell="P30" sqref="P30"/>
      <selection pane="bottomRight" activeCell="C27" sqref="C27"/>
    </sheetView>
  </sheetViews>
  <sheetFormatPr defaultColWidth="9.00390625" defaultRowHeight="13.5"/>
  <cols>
    <col min="1" max="1" width="8.625" style="65" customWidth="1"/>
    <col min="2" max="2" width="6.625" style="65" customWidth="1"/>
    <col min="3" max="3" width="15.625" style="65" customWidth="1"/>
    <col min="4" max="4" width="6.625" style="65" customWidth="1"/>
    <col min="5" max="5" width="15.625" style="65" customWidth="1"/>
    <col min="6" max="6" width="6.625" style="88" customWidth="1"/>
    <col min="7" max="7" width="15.625" style="65" customWidth="1"/>
    <col min="8" max="8" width="6.625" style="88" customWidth="1"/>
    <col min="9" max="9" width="15.625" style="65" customWidth="1"/>
    <col min="10" max="10" width="3.625" style="38" customWidth="1"/>
    <col min="11" max="11" width="6.625" style="88" customWidth="1"/>
    <col min="12" max="12" width="11.125" style="88" customWidth="1"/>
    <col min="13" max="13" width="6.625" style="88" customWidth="1"/>
    <col min="14" max="14" width="11.125" style="88" customWidth="1"/>
    <col min="15" max="15" width="6.625" style="88" customWidth="1"/>
    <col min="16" max="16" width="11.125" style="88" customWidth="1"/>
    <col min="17" max="17" width="6.625" style="89" customWidth="1"/>
    <col min="18" max="18" width="11.125" style="66" customWidth="1"/>
    <col min="19" max="19" width="6.625" style="89" customWidth="1"/>
    <col min="20" max="20" width="11.125" style="66" customWidth="1"/>
    <col min="21" max="21" width="5.125" style="88" customWidth="1"/>
    <col min="22" max="16384" width="9.00390625" style="63" customWidth="1"/>
  </cols>
  <sheetData>
    <row r="1" spans="1:21" ht="18.75">
      <c r="A1" s="59" t="s">
        <v>55</v>
      </c>
      <c r="B1" s="60"/>
      <c r="C1" s="60"/>
      <c r="D1" s="60"/>
      <c r="E1" s="60"/>
      <c r="F1" s="61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ht="18.75">
      <c r="A2" s="59" t="s">
        <v>153</v>
      </c>
      <c r="B2" s="64"/>
      <c r="D2" s="64"/>
      <c r="F2" s="61" t="s">
        <v>197</v>
      </c>
      <c r="G2" s="62"/>
      <c r="H2" s="62"/>
      <c r="I2" s="62"/>
      <c r="J2" s="62"/>
      <c r="K2" s="61" t="s">
        <v>191</v>
      </c>
      <c r="L2" s="62"/>
      <c r="M2" s="62"/>
      <c r="N2" s="62"/>
      <c r="O2" s="61"/>
      <c r="P2" s="62"/>
      <c r="Q2" s="62"/>
      <c r="R2" s="62"/>
      <c r="S2" s="62"/>
      <c r="T2" s="62"/>
      <c r="U2" s="62"/>
    </row>
    <row r="3" spans="1:21" ht="14.25" thickBot="1">
      <c r="A3" s="68"/>
      <c r="B3" s="68"/>
      <c r="C3" s="68"/>
      <c r="D3" s="68"/>
      <c r="E3" s="68"/>
      <c r="F3" s="96"/>
      <c r="G3" s="68"/>
      <c r="H3" s="96"/>
      <c r="I3" s="68"/>
      <c r="J3" s="99"/>
      <c r="K3" s="69"/>
      <c r="L3" s="96"/>
      <c r="M3" s="96"/>
      <c r="N3" s="94"/>
      <c r="O3" s="96"/>
      <c r="P3" s="96"/>
      <c r="Q3" s="96"/>
      <c r="R3" s="68"/>
      <c r="S3" s="69"/>
      <c r="T3" s="69"/>
      <c r="U3" s="126" t="str">
        <f>'8-1'!M3</f>
        <v>平成25年</v>
      </c>
    </row>
    <row r="4" spans="1:21" ht="21" customHeight="1">
      <c r="A4" s="413" t="s">
        <v>1</v>
      </c>
      <c r="B4" s="429" t="s">
        <v>211</v>
      </c>
      <c r="C4" s="430"/>
      <c r="D4" s="429" t="s">
        <v>209</v>
      </c>
      <c r="E4" s="430"/>
      <c r="F4" s="429" t="s">
        <v>212</v>
      </c>
      <c r="G4" s="430"/>
      <c r="H4" s="429" t="s">
        <v>154</v>
      </c>
      <c r="I4" s="430"/>
      <c r="J4" s="375"/>
      <c r="K4" s="439" t="s">
        <v>155</v>
      </c>
      <c r="L4" s="439"/>
      <c r="M4" s="439"/>
      <c r="N4" s="440"/>
      <c r="O4" s="429" t="s">
        <v>206</v>
      </c>
      <c r="P4" s="436"/>
      <c r="Q4" s="453" t="s">
        <v>213</v>
      </c>
      <c r="R4" s="439"/>
      <c r="S4" s="439"/>
      <c r="T4" s="440"/>
      <c r="U4" s="406" t="s">
        <v>1</v>
      </c>
    </row>
    <row r="5" spans="1:21" ht="21" customHeight="1">
      <c r="A5" s="414"/>
      <c r="B5" s="431"/>
      <c r="C5" s="432"/>
      <c r="D5" s="431"/>
      <c r="E5" s="442"/>
      <c r="F5" s="431"/>
      <c r="G5" s="432"/>
      <c r="H5" s="431"/>
      <c r="I5" s="442"/>
      <c r="J5" s="375"/>
      <c r="K5" s="442" t="s">
        <v>156</v>
      </c>
      <c r="L5" s="437"/>
      <c r="M5" s="431" t="s">
        <v>157</v>
      </c>
      <c r="N5" s="437"/>
      <c r="O5" s="434"/>
      <c r="P5" s="437"/>
      <c r="Q5" s="431" t="s">
        <v>158</v>
      </c>
      <c r="R5" s="437"/>
      <c r="S5" s="431" t="s">
        <v>159</v>
      </c>
      <c r="T5" s="437"/>
      <c r="U5" s="407"/>
    </row>
    <row r="6" spans="1:21" ht="27.75" customHeight="1">
      <c r="A6" s="415"/>
      <c r="B6" s="74" t="s">
        <v>2</v>
      </c>
      <c r="C6" s="75" t="s">
        <v>116</v>
      </c>
      <c r="D6" s="74" t="s">
        <v>2</v>
      </c>
      <c r="E6" s="75" t="s">
        <v>116</v>
      </c>
      <c r="F6" s="103" t="s">
        <v>2</v>
      </c>
      <c r="G6" s="212" t="s">
        <v>116</v>
      </c>
      <c r="H6" s="73" t="s">
        <v>2</v>
      </c>
      <c r="I6" s="72" t="s">
        <v>116</v>
      </c>
      <c r="J6" s="40"/>
      <c r="K6" s="73" t="s">
        <v>2</v>
      </c>
      <c r="L6" s="76" t="s">
        <v>205</v>
      </c>
      <c r="M6" s="74" t="s">
        <v>2</v>
      </c>
      <c r="N6" s="76" t="s">
        <v>205</v>
      </c>
      <c r="O6" s="74" t="s">
        <v>2</v>
      </c>
      <c r="P6" s="75" t="s">
        <v>162</v>
      </c>
      <c r="Q6" s="74" t="s">
        <v>2</v>
      </c>
      <c r="R6" s="75" t="s">
        <v>160</v>
      </c>
      <c r="S6" s="74" t="s">
        <v>2</v>
      </c>
      <c r="T6" s="75" t="s">
        <v>172</v>
      </c>
      <c r="U6" s="408"/>
    </row>
    <row r="7" spans="1:21" ht="12" customHeight="1">
      <c r="A7" s="163" t="s">
        <v>8</v>
      </c>
      <c r="B7" s="164"/>
      <c r="C7" s="186">
        <v>39.1</v>
      </c>
      <c r="D7" s="165"/>
      <c r="E7" s="186">
        <v>16.1</v>
      </c>
      <c r="F7" s="165"/>
      <c r="G7" s="186">
        <v>11</v>
      </c>
      <c r="H7" s="165"/>
      <c r="I7" s="187">
        <v>16.34</v>
      </c>
      <c r="J7" s="91"/>
      <c r="K7" s="165"/>
      <c r="L7" s="217">
        <v>79.59</v>
      </c>
      <c r="M7" s="165"/>
      <c r="N7" s="218">
        <v>86.35</v>
      </c>
      <c r="O7" s="165"/>
      <c r="P7" s="186">
        <v>97.7</v>
      </c>
      <c r="Q7" s="165"/>
      <c r="R7" s="219">
        <f>SUM(R8:R54)</f>
        <v>24581</v>
      </c>
      <c r="S7" s="165"/>
      <c r="T7" s="220">
        <v>1916348</v>
      </c>
      <c r="U7" s="178" t="s">
        <v>71</v>
      </c>
    </row>
    <row r="8" spans="1:21" s="80" customFormat="1" ht="24" customHeight="1">
      <c r="A8" s="78" t="s">
        <v>9</v>
      </c>
      <c r="B8" s="128">
        <f aca="true" t="shared" si="0" ref="B8:B54">IF(C8="","",RANK(C8,C$8:C$54))</f>
        <v>41</v>
      </c>
      <c r="C8" s="182">
        <v>24.8</v>
      </c>
      <c r="D8" s="127">
        <f aca="true" t="shared" si="1" ref="D8:D54">IF(E8="","",RANK(E8,E$8:E$54))</f>
        <v>43</v>
      </c>
      <c r="E8" s="182">
        <v>10.4</v>
      </c>
      <c r="F8" s="127">
        <f aca="true" t="shared" si="2" ref="F8:F54">IF(G8="","",RANK(G8,G$8:G$54))</f>
        <v>42</v>
      </c>
      <c r="G8" s="182">
        <v>6.9</v>
      </c>
      <c r="H8" s="127">
        <f aca="true" t="shared" si="3" ref="H8:H54">IF(I8="","",RANK(I8,I$8:I$54))</f>
        <v>6</v>
      </c>
      <c r="I8" s="34">
        <v>30.51</v>
      </c>
      <c r="J8" s="100"/>
      <c r="K8" s="127">
        <f>IF(L8="","",RANK(L8,L$8:L$54))</f>
        <v>34</v>
      </c>
      <c r="L8" s="118">
        <v>79.17049145788882</v>
      </c>
      <c r="M8" s="127">
        <f>IF(N8="","",RANK(N8,N$8:N$54))</f>
        <v>25</v>
      </c>
      <c r="N8" s="213">
        <v>86.30449749510103</v>
      </c>
      <c r="O8" s="127">
        <f aca="true" t="shared" si="4" ref="O8:O54">IF(P8="","",RANK(P8,P$8:P$54))</f>
        <v>22</v>
      </c>
      <c r="P8" s="182">
        <v>98.1</v>
      </c>
      <c r="Q8" s="127">
        <f aca="true" t="shared" si="5" ref="Q8:Q54">IF(R8="","",RANK(R8,R$8:R$54))</f>
        <v>3</v>
      </c>
      <c r="R8" s="113">
        <v>1929</v>
      </c>
      <c r="S8" s="127">
        <f aca="true" t="shared" si="6" ref="S8:S54">IF(T8="","",RANK(T8,T$8:T$54))</f>
        <v>2</v>
      </c>
      <c r="T8" s="113">
        <v>153733</v>
      </c>
      <c r="U8" s="79" t="s">
        <v>72</v>
      </c>
    </row>
    <row r="9" spans="1:21" ht="12" customHeight="1">
      <c r="A9" s="81" t="s">
        <v>10</v>
      </c>
      <c r="B9" s="133">
        <f t="shared" si="0"/>
        <v>25</v>
      </c>
      <c r="C9" s="183">
        <v>33.2</v>
      </c>
      <c r="D9" s="136">
        <f t="shared" si="1"/>
        <v>28</v>
      </c>
      <c r="E9" s="183">
        <v>13.2</v>
      </c>
      <c r="F9" s="127">
        <f t="shared" si="2"/>
        <v>40</v>
      </c>
      <c r="G9" s="183">
        <v>7.3</v>
      </c>
      <c r="H9" s="136">
        <f t="shared" si="3"/>
        <v>14</v>
      </c>
      <c r="I9" s="35">
        <v>22.4</v>
      </c>
      <c r="J9" s="101"/>
      <c r="K9" s="127">
        <f aca="true" t="shared" si="7" ref="K9:K54">IF(L9="","",RANK(L9,L$8:L$54))</f>
        <v>47</v>
      </c>
      <c r="L9" s="119">
        <v>77.2768938041432</v>
      </c>
      <c r="M9" s="127">
        <f aca="true" t="shared" si="8" ref="M9:M54">IF(N9="","",RANK(N9,N$8:N$54))</f>
        <v>47</v>
      </c>
      <c r="N9" s="214">
        <v>85.34384943863338</v>
      </c>
      <c r="O9" s="127">
        <f t="shared" si="4"/>
        <v>27</v>
      </c>
      <c r="P9" s="183">
        <v>97.2</v>
      </c>
      <c r="Q9" s="136">
        <f t="shared" si="5"/>
        <v>6</v>
      </c>
      <c r="R9" s="114">
        <v>929</v>
      </c>
      <c r="S9" s="136">
        <f t="shared" si="6"/>
        <v>4</v>
      </c>
      <c r="T9" s="114">
        <v>125341</v>
      </c>
      <c r="U9" s="82" t="s">
        <v>73</v>
      </c>
    </row>
    <row r="10" spans="1:21" ht="12" customHeight="1">
      <c r="A10" s="81" t="s">
        <v>11</v>
      </c>
      <c r="B10" s="133">
        <f t="shared" si="0"/>
        <v>39</v>
      </c>
      <c r="C10" s="183">
        <v>27.5</v>
      </c>
      <c r="D10" s="136">
        <f t="shared" si="1"/>
        <v>40</v>
      </c>
      <c r="E10" s="183">
        <v>11.5</v>
      </c>
      <c r="F10" s="127">
        <f t="shared" si="2"/>
        <v>37</v>
      </c>
      <c r="G10" s="183">
        <v>7.6</v>
      </c>
      <c r="H10" s="136">
        <f t="shared" si="3"/>
        <v>27</v>
      </c>
      <c r="I10" s="35">
        <v>17.37</v>
      </c>
      <c r="J10" s="101"/>
      <c r="K10" s="127">
        <f t="shared" si="7"/>
        <v>45</v>
      </c>
      <c r="L10" s="119">
        <v>78.52710151677941</v>
      </c>
      <c r="M10" s="127">
        <f t="shared" si="8"/>
        <v>43</v>
      </c>
      <c r="N10" s="214">
        <v>85.85595969489802</v>
      </c>
      <c r="O10" s="127">
        <f t="shared" si="4"/>
        <v>40</v>
      </c>
      <c r="P10" s="183">
        <v>93</v>
      </c>
      <c r="Q10" s="136">
        <f t="shared" si="5"/>
        <v>22</v>
      </c>
      <c r="R10" s="114">
        <v>395</v>
      </c>
      <c r="S10" s="136">
        <f t="shared" si="6"/>
        <v>11</v>
      </c>
      <c r="T10" s="114">
        <v>50360</v>
      </c>
      <c r="U10" s="82" t="s">
        <v>74</v>
      </c>
    </row>
    <row r="11" spans="1:21" ht="12" customHeight="1">
      <c r="A11" s="81" t="s">
        <v>12</v>
      </c>
      <c r="B11" s="133">
        <f t="shared" si="0"/>
        <v>47</v>
      </c>
      <c r="C11" s="183">
        <v>19.5</v>
      </c>
      <c r="D11" s="136">
        <f t="shared" si="1"/>
        <v>45</v>
      </c>
      <c r="E11" s="183">
        <v>9.7</v>
      </c>
      <c r="F11" s="127">
        <f t="shared" si="2"/>
        <v>45</v>
      </c>
      <c r="G11" s="183">
        <v>5.8</v>
      </c>
      <c r="H11" s="136">
        <f t="shared" si="3"/>
        <v>42</v>
      </c>
      <c r="I11" s="35">
        <v>7.35</v>
      </c>
      <c r="J11" s="101"/>
      <c r="K11" s="127">
        <f t="shared" si="7"/>
        <v>22</v>
      </c>
      <c r="L11" s="119">
        <v>79.647929124855</v>
      </c>
      <c r="M11" s="127">
        <f t="shared" si="8"/>
        <v>23</v>
      </c>
      <c r="N11" s="214">
        <v>86.39014351170542</v>
      </c>
      <c r="O11" s="127">
        <f t="shared" si="4"/>
        <v>18</v>
      </c>
      <c r="P11" s="183">
        <v>98.8</v>
      </c>
      <c r="Q11" s="136">
        <f t="shared" si="5"/>
        <v>8</v>
      </c>
      <c r="R11" s="114">
        <v>645</v>
      </c>
      <c r="S11" s="136">
        <f t="shared" si="6"/>
        <v>26</v>
      </c>
      <c r="T11" s="114">
        <v>24657</v>
      </c>
      <c r="U11" s="82" t="s">
        <v>75</v>
      </c>
    </row>
    <row r="12" spans="1:21" ht="12" customHeight="1">
      <c r="A12" s="167" t="s">
        <v>13</v>
      </c>
      <c r="B12" s="196">
        <f t="shared" si="0"/>
        <v>44</v>
      </c>
      <c r="C12" s="189">
        <v>22.8</v>
      </c>
      <c r="D12" s="197">
        <f t="shared" si="1"/>
        <v>44</v>
      </c>
      <c r="E12" s="189">
        <v>10.3</v>
      </c>
      <c r="F12" s="170">
        <f t="shared" si="2"/>
        <v>42</v>
      </c>
      <c r="G12" s="189">
        <v>6.9</v>
      </c>
      <c r="H12" s="197">
        <f t="shared" si="3"/>
        <v>1</v>
      </c>
      <c r="I12" s="179">
        <v>68.1</v>
      </c>
      <c r="J12" s="101"/>
      <c r="K12" s="170">
        <f t="shared" si="7"/>
        <v>46</v>
      </c>
      <c r="L12" s="221">
        <v>78.21898915340073</v>
      </c>
      <c r="M12" s="170">
        <f t="shared" si="8"/>
        <v>39</v>
      </c>
      <c r="N12" s="222">
        <v>85.93196521483964</v>
      </c>
      <c r="O12" s="170">
        <f t="shared" si="4"/>
        <v>45</v>
      </c>
      <c r="P12" s="189">
        <v>90.7</v>
      </c>
      <c r="Q12" s="197">
        <f t="shared" si="5"/>
        <v>9</v>
      </c>
      <c r="R12" s="223">
        <v>563</v>
      </c>
      <c r="S12" s="197">
        <f t="shared" si="6"/>
        <v>12</v>
      </c>
      <c r="T12" s="223">
        <v>49878</v>
      </c>
      <c r="U12" s="177" t="s">
        <v>76</v>
      </c>
    </row>
    <row r="13" spans="1:21" s="80" customFormat="1" ht="24" customHeight="1">
      <c r="A13" s="78" t="s">
        <v>14</v>
      </c>
      <c r="B13" s="128">
        <f t="shared" si="0"/>
        <v>43</v>
      </c>
      <c r="C13" s="182">
        <v>23.4</v>
      </c>
      <c r="D13" s="127">
        <f t="shared" si="1"/>
        <v>40</v>
      </c>
      <c r="E13" s="182">
        <v>11.5</v>
      </c>
      <c r="F13" s="127">
        <f t="shared" si="2"/>
        <v>39</v>
      </c>
      <c r="G13" s="182">
        <v>7.5</v>
      </c>
      <c r="H13" s="127">
        <f t="shared" si="3"/>
        <v>9</v>
      </c>
      <c r="I13" s="34">
        <v>28.48</v>
      </c>
      <c r="J13" s="100"/>
      <c r="K13" s="127">
        <f t="shared" si="7"/>
        <v>9</v>
      </c>
      <c r="L13" s="118">
        <v>79.97243661597268</v>
      </c>
      <c r="M13" s="127">
        <f t="shared" si="8"/>
        <v>28</v>
      </c>
      <c r="N13" s="213">
        <v>86.27883444456555</v>
      </c>
      <c r="O13" s="127">
        <f t="shared" si="4"/>
        <v>20</v>
      </c>
      <c r="P13" s="182">
        <v>98.4</v>
      </c>
      <c r="Q13" s="127">
        <f t="shared" si="5"/>
        <v>18</v>
      </c>
      <c r="R13" s="113">
        <v>423</v>
      </c>
      <c r="S13" s="127">
        <f t="shared" si="6"/>
        <v>21</v>
      </c>
      <c r="T13" s="113">
        <v>30652</v>
      </c>
      <c r="U13" s="79" t="s">
        <v>77</v>
      </c>
    </row>
    <row r="14" spans="1:21" ht="12" customHeight="1">
      <c r="A14" s="81" t="s">
        <v>15</v>
      </c>
      <c r="B14" s="133">
        <f t="shared" si="0"/>
        <v>40</v>
      </c>
      <c r="C14" s="183">
        <v>26.6</v>
      </c>
      <c r="D14" s="136">
        <f t="shared" si="1"/>
        <v>38</v>
      </c>
      <c r="E14" s="183">
        <v>11.7</v>
      </c>
      <c r="F14" s="127">
        <f t="shared" si="2"/>
        <v>42</v>
      </c>
      <c r="G14" s="183">
        <v>6.9</v>
      </c>
      <c r="H14" s="136">
        <f t="shared" si="3"/>
        <v>40</v>
      </c>
      <c r="I14" s="35">
        <v>8.02</v>
      </c>
      <c r="J14" s="101"/>
      <c r="K14" s="127">
        <f t="shared" si="7"/>
        <v>44</v>
      </c>
      <c r="L14" s="119">
        <v>78.83993453081031</v>
      </c>
      <c r="M14" s="127">
        <f t="shared" si="8"/>
        <v>38</v>
      </c>
      <c r="N14" s="214">
        <v>86.04876167483</v>
      </c>
      <c r="O14" s="127">
        <f t="shared" si="4"/>
        <v>46</v>
      </c>
      <c r="P14" s="183">
        <v>89.9</v>
      </c>
      <c r="Q14" s="136">
        <f t="shared" si="5"/>
        <v>10</v>
      </c>
      <c r="R14" s="114">
        <v>541</v>
      </c>
      <c r="S14" s="136">
        <f t="shared" si="6"/>
        <v>10</v>
      </c>
      <c r="T14" s="114">
        <v>54168</v>
      </c>
      <c r="U14" s="82" t="s">
        <v>78</v>
      </c>
    </row>
    <row r="15" spans="1:21" ht="12" customHeight="1">
      <c r="A15" s="81" t="s">
        <v>16</v>
      </c>
      <c r="B15" s="133">
        <f t="shared" si="0"/>
        <v>30</v>
      </c>
      <c r="C15" s="183">
        <v>32.2</v>
      </c>
      <c r="D15" s="136">
        <f t="shared" si="1"/>
        <v>33</v>
      </c>
      <c r="E15" s="183">
        <v>13</v>
      </c>
      <c r="F15" s="127">
        <f t="shared" si="2"/>
        <v>32</v>
      </c>
      <c r="G15" s="183">
        <v>8.3</v>
      </c>
      <c r="H15" s="136">
        <f t="shared" si="3"/>
        <v>43</v>
      </c>
      <c r="I15" s="35">
        <v>6.38</v>
      </c>
      <c r="J15" s="101"/>
      <c r="K15" s="127">
        <f t="shared" si="7"/>
        <v>36</v>
      </c>
      <c r="L15" s="119">
        <v>79.09115057886223</v>
      </c>
      <c r="M15" s="127">
        <f t="shared" si="8"/>
        <v>44</v>
      </c>
      <c r="N15" s="214">
        <v>85.82545183037216</v>
      </c>
      <c r="O15" s="127">
        <f t="shared" si="4"/>
        <v>37</v>
      </c>
      <c r="P15" s="183">
        <v>93.6</v>
      </c>
      <c r="Q15" s="136">
        <f t="shared" si="5"/>
        <v>38</v>
      </c>
      <c r="R15" s="114">
        <v>147</v>
      </c>
      <c r="S15" s="136">
        <f t="shared" si="6"/>
        <v>36</v>
      </c>
      <c r="T15" s="114">
        <v>15367</v>
      </c>
      <c r="U15" s="82" t="s">
        <v>79</v>
      </c>
    </row>
    <row r="16" spans="1:21" ht="12" customHeight="1">
      <c r="A16" s="81" t="s">
        <v>17</v>
      </c>
      <c r="B16" s="133">
        <f t="shared" si="0"/>
        <v>38</v>
      </c>
      <c r="C16" s="183">
        <v>28</v>
      </c>
      <c r="D16" s="136">
        <f t="shared" si="1"/>
        <v>39</v>
      </c>
      <c r="E16" s="183">
        <v>11.6</v>
      </c>
      <c r="F16" s="127">
        <f t="shared" si="2"/>
        <v>32</v>
      </c>
      <c r="G16" s="183">
        <v>8.3</v>
      </c>
      <c r="H16" s="136">
        <f t="shared" si="3"/>
        <v>11</v>
      </c>
      <c r="I16" s="35">
        <v>24.77</v>
      </c>
      <c r="J16" s="101"/>
      <c r="K16" s="127">
        <f t="shared" si="7"/>
        <v>38</v>
      </c>
      <c r="L16" s="119">
        <v>79.05700779498423</v>
      </c>
      <c r="M16" s="127">
        <f t="shared" si="8"/>
        <v>46</v>
      </c>
      <c r="N16" s="214">
        <v>85.66223421805326</v>
      </c>
      <c r="O16" s="127">
        <f t="shared" si="4"/>
        <v>33</v>
      </c>
      <c r="P16" s="183">
        <v>95.6</v>
      </c>
      <c r="Q16" s="136">
        <f t="shared" si="5"/>
        <v>15</v>
      </c>
      <c r="R16" s="114">
        <v>462</v>
      </c>
      <c r="S16" s="136">
        <f t="shared" si="6"/>
        <v>14</v>
      </c>
      <c r="T16" s="114">
        <v>44630</v>
      </c>
      <c r="U16" s="82" t="s">
        <v>80</v>
      </c>
    </row>
    <row r="17" spans="1:21" ht="12" customHeight="1">
      <c r="A17" s="167" t="s">
        <v>18</v>
      </c>
      <c r="B17" s="196">
        <f t="shared" si="0"/>
        <v>42</v>
      </c>
      <c r="C17" s="189">
        <v>24.5</v>
      </c>
      <c r="D17" s="197">
        <f t="shared" si="1"/>
        <v>40</v>
      </c>
      <c r="E17" s="189">
        <v>11.5</v>
      </c>
      <c r="F17" s="170">
        <f t="shared" si="2"/>
        <v>37</v>
      </c>
      <c r="G17" s="189">
        <v>7.6</v>
      </c>
      <c r="H17" s="197">
        <f t="shared" si="3"/>
        <v>15</v>
      </c>
      <c r="I17" s="179">
        <v>22.38</v>
      </c>
      <c r="J17" s="101"/>
      <c r="K17" s="170">
        <f t="shared" si="7"/>
        <v>29</v>
      </c>
      <c r="L17" s="221">
        <v>79.40360942454622</v>
      </c>
      <c r="M17" s="170">
        <f t="shared" si="8"/>
        <v>41</v>
      </c>
      <c r="N17" s="222">
        <v>85.9075159665541</v>
      </c>
      <c r="O17" s="170">
        <f t="shared" si="4"/>
        <v>9</v>
      </c>
      <c r="P17" s="189">
        <v>99.5</v>
      </c>
      <c r="Q17" s="197">
        <f t="shared" si="5"/>
        <v>21</v>
      </c>
      <c r="R17" s="223">
        <v>403</v>
      </c>
      <c r="S17" s="197">
        <f t="shared" si="6"/>
        <v>24</v>
      </c>
      <c r="T17" s="223">
        <v>28919</v>
      </c>
      <c r="U17" s="177" t="s">
        <v>81</v>
      </c>
    </row>
    <row r="18" spans="1:21" s="80" customFormat="1" ht="24" customHeight="1">
      <c r="A18" s="78" t="s">
        <v>19</v>
      </c>
      <c r="B18" s="128">
        <f t="shared" si="0"/>
        <v>14</v>
      </c>
      <c r="C18" s="182">
        <v>38.8</v>
      </c>
      <c r="D18" s="127">
        <f t="shared" si="1"/>
        <v>23</v>
      </c>
      <c r="E18" s="182">
        <v>14.4</v>
      </c>
      <c r="F18" s="127">
        <f t="shared" si="2"/>
        <v>14</v>
      </c>
      <c r="G18" s="182">
        <v>10.7</v>
      </c>
      <c r="H18" s="127">
        <f t="shared" si="3"/>
        <v>35</v>
      </c>
      <c r="I18" s="34">
        <v>10.54</v>
      </c>
      <c r="J18" s="100"/>
      <c r="K18" s="127">
        <f t="shared" si="7"/>
        <v>23</v>
      </c>
      <c r="L18" s="118">
        <v>79.62049447483304</v>
      </c>
      <c r="M18" s="127">
        <f t="shared" si="8"/>
        <v>42</v>
      </c>
      <c r="N18" s="213">
        <v>85.8831772174654</v>
      </c>
      <c r="O18" s="127">
        <f t="shared" si="4"/>
        <v>5</v>
      </c>
      <c r="P18" s="182">
        <v>99.8</v>
      </c>
      <c r="Q18" s="127">
        <f t="shared" si="5"/>
        <v>41</v>
      </c>
      <c r="R18" s="113">
        <v>105</v>
      </c>
      <c r="S18" s="127">
        <f t="shared" si="6"/>
        <v>32</v>
      </c>
      <c r="T18" s="113">
        <v>18318</v>
      </c>
      <c r="U18" s="79" t="s">
        <v>82</v>
      </c>
    </row>
    <row r="19" spans="1:21" ht="12" customHeight="1">
      <c r="A19" s="81" t="s">
        <v>20</v>
      </c>
      <c r="B19" s="133">
        <f t="shared" si="0"/>
        <v>22</v>
      </c>
      <c r="C19" s="183">
        <v>34.6</v>
      </c>
      <c r="D19" s="136">
        <f t="shared" si="1"/>
        <v>20</v>
      </c>
      <c r="E19" s="183">
        <v>14.8</v>
      </c>
      <c r="F19" s="127">
        <f t="shared" si="2"/>
        <v>23</v>
      </c>
      <c r="G19" s="183">
        <v>9.5</v>
      </c>
      <c r="H19" s="136">
        <f t="shared" si="3"/>
        <v>45</v>
      </c>
      <c r="I19" s="35">
        <v>5.43</v>
      </c>
      <c r="J19" s="101"/>
      <c r="K19" s="127">
        <f t="shared" si="7"/>
        <v>13</v>
      </c>
      <c r="L19" s="119">
        <v>79.8785582791576</v>
      </c>
      <c r="M19" s="127">
        <f t="shared" si="8"/>
        <v>34</v>
      </c>
      <c r="N19" s="214">
        <v>86.19548057653795</v>
      </c>
      <c r="O19" s="127">
        <f t="shared" si="4"/>
        <v>34</v>
      </c>
      <c r="P19" s="183">
        <v>95</v>
      </c>
      <c r="Q19" s="136">
        <f t="shared" si="5"/>
        <v>37</v>
      </c>
      <c r="R19" s="114">
        <v>155</v>
      </c>
      <c r="S19" s="136">
        <f t="shared" si="6"/>
        <v>40</v>
      </c>
      <c r="T19" s="114">
        <v>12259</v>
      </c>
      <c r="U19" s="82" t="s">
        <v>83</v>
      </c>
    </row>
    <row r="20" spans="1:21" ht="12" customHeight="1">
      <c r="A20" s="81" t="s">
        <v>21</v>
      </c>
      <c r="B20" s="133">
        <f t="shared" si="0"/>
        <v>1</v>
      </c>
      <c r="C20" s="183">
        <v>52.9</v>
      </c>
      <c r="D20" s="136">
        <f t="shared" si="1"/>
        <v>2</v>
      </c>
      <c r="E20" s="183">
        <v>20.1</v>
      </c>
      <c r="F20" s="127">
        <f t="shared" si="2"/>
        <v>5</v>
      </c>
      <c r="G20" s="183">
        <v>13.8</v>
      </c>
      <c r="H20" s="136">
        <f t="shared" si="3"/>
        <v>37</v>
      </c>
      <c r="I20" s="35">
        <v>9.95</v>
      </c>
      <c r="J20" s="101"/>
      <c r="K20" s="127">
        <f t="shared" si="7"/>
        <v>14</v>
      </c>
      <c r="L20" s="119">
        <v>79.82207552447117</v>
      </c>
      <c r="M20" s="127">
        <f t="shared" si="8"/>
        <v>22</v>
      </c>
      <c r="N20" s="214">
        <v>86.39498788675105</v>
      </c>
      <c r="O20" s="127">
        <f t="shared" si="4"/>
        <v>1</v>
      </c>
      <c r="P20" s="183">
        <v>100</v>
      </c>
      <c r="Q20" s="136">
        <f t="shared" si="5"/>
        <v>36</v>
      </c>
      <c r="R20" s="114">
        <v>159</v>
      </c>
      <c r="S20" s="136">
        <f t="shared" si="6"/>
        <v>25</v>
      </c>
      <c r="T20" s="114">
        <v>26379</v>
      </c>
      <c r="U20" s="82" t="s">
        <v>84</v>
      </c>
    </row>
    <row r="21" spans="1:21" ht="12" customHeight="1">
      <c r="A21" s="81" t="s">
        <v>22</v>
      </c>
      <c r="B21" s="133">
        <f t="shared" si="0"/>
        <v>26</v>
      </c>
      <c r="C21" s="183">
        <v>33</v>
      </c>
      <c r="D21" s="136">
        <f t="shared" si="1"/>
        <v>31</v>
      </c>
      <c r="E21" s="183">
        <v>13.1</v>
      </c>
      <c r="F21" s="127">
        <f t="shared" si="2"/>
        <v>30</v>
      </c>
      <c r="G21" s="183">
        <v>8.5</v>
      </c>
      <c r="H21" s="136">
        <f t="shared" si="3"/>
        <v>34</v>
      </c>
      <c r="I21" s="35">
        <v>10.75</v>
      </c>
      <c r="J21" s="101"/>
      <c r="K21" s="127">
        <f t="shared" si="7"/>
        <v>5</v>
      </c>
      <c r="L21" s="119">
        <v>80.24657331241366</v>
      </c>
      <c r="M21" s="127">
        <f t="shared" si="8"/>
        <v>15</v>
      </c>
      <c r="N21" s="214">
        <v>86.62588576263485</v>
      </c>
      <c r="O21" s="127">
        <f t="shared" si="4"/>
        <v>3</v>
      </c>
      <c r="P21" s="183">
        <v>99.9</v>
      </c>
      <c r="Q21" s="136">
        <f t="shared" si="5"/>
        <v>11</v>
      </c>
      <c r="R21" s="114">
        <v>534</v>
      </c>
      <c r="S21" s="136">
        <f t="shared" si="6"/>
        <v>19</v>
      </c>
      <c r="T21" s="114">
        <v>30679</v>
      </c>
      <c r="U21" s="82" t="s">
        <v>85</v>
      </c>
    </row>
    <row r="22" spans="1:21" ht="12" customHeight="1">
      <c r="A22" s="167" t="s">
        <v>23</v>
      </c>
      <c r="B22" s="196">
        <f t="shared" si="0"/>
        <v>36</v>
      </c>
      <c r="C22" s="189">
        <v>28.9</v>
      </c>
      <c r="D22" s="197">
        <f t="shared" si="1"/>
        <v>36</v>
      </c>
      <c r="E22" s="189">
        <v>12.4</v>
      </c>
      <c r="F22" s="170">
        <f t="shared" si="2"/>
        <v>21</v>
      </c>
      <c r="G22" s="189">
        <v>9.7</v>
      </c>
      <c r="H22" s="197">
        <f t="shared" si="3"/>
        <v>26</v>
      </c>
      <c r="I22" s="179">
        <v>17.94</v>
      </c>
      <c r="J22" s="101"/>
      <c r="K22" s="170">
        <f t="shared" si="7"/>
        <v>27</v>
      </c>
      <c r="L22" s="221">
        <v>79.46744211575819</v>
      </c>
      <c r="M22" s="170">
        <f t="shared" si="8"/>
        <v>5</v>
      </c>
      <c r="N22" s="222">
        <v>86.95528320441998</v>
      </c>
      <c r="O22" s="170">
        <f t="shared" si="4"/>
        <v>14</v>
      </c>
      <c r="P22" s="189">
        <v>99.2</v>
      </c>
      <c r="Q22" s="197">
        <f t="shared" si="5"/>
        <v>12</v>
      </c>
      <c r="R22" s="223">
        <v>533</v>
      </c>
      <c r="S22" s="197">
        <f t="shared" si="6"/>
        <v>13</v>
      </c>
      <c r="T22" s="223">
        <v>49397</v>
      </c>
      <c r="U22" s="177" t="s">
        <v>86</v>
      </c>
    </row>
    <row r="23" spans="1:21" s="80" customFormat="1" ht="24" customHeight="1">
      <c r="A23" s="78" t="s">
        <v>24</v>
      </c>
      <c r="B23" s="128">
        <f t="shared" si="0"/>
        <v>35</v>
      </c>
      <c r="C23" s="182">
        <v>29.1</v>
      </c>
      <c r="D23" s="127">
        <f t="shared" si="1"/>
        <v>24</v>
      </c>
      <c r="E23" s="182">
        <v>14.1</v>
      </c>
      <c r="F23" s="127">
        <f t="shared" si="2"/>
        <v>27</v>
      </c>
      <c r="G23" s="182">
        <v>9.2</v>
      </c>
      <c r="H23" s="127">
        <f t="shared" si="3"/>
        <v>44</v>
      </c>
      <c r="I23" s="34">
        <v>6.23</v>
      </c>
      <c r="J23" s="100"/>
      <c r="K23" s="127">
        <f t="shared" si="7"/>
        <v>19</v>
      </c>
      <c r="L23" s="118">
        <v>79.70735560364083</v>
      </c>
      <c r="M23" s="127">
        <f t="shared" si="8"/>
        <v>10</v>
      </c>
      <c r="N23" s="213">
        <v>86.75148730664407</v>
      </c>
      <c r="O23" s="127">
        <f t="shared" si="4"/>
        <v>40</v>
      </c>
      <c r="P23" s="182">
        <v>93</v>
      </c>
      <c r="Q23" s="127">
        <f t="shared" si="5"/>
        <v>34</v>
      </c>
      <c r="R23" s="113">
        <v>178</v>
      </c>
      <c r="S23" s="127">
        <f t="shared" si="6"/>
        <v>39</v>
      </c>
      <c r="T23" s="113">
        <v>13122</v>
      </c>
      <c r="U23" s="79" t="s">
        <v>87</v>
      </c>
    </row>
    <row r="24" spans="1:21" ht="12" customHeight="1">
      <c r="A24" s="81" t="s">
        <v>25</v>
      </c>
      <c r="B24" s="133">
        <f t="shared" si="0"/>
        <v>32</v>
      </c>
      <c r="C24" s="183">
        <v>30.8</v>
      </c>
      <c r="D24" s="136">
        <f t="shared" si="1"/>
        <v>31</v>
      </c>
      <c r="E24" s="183">
        <v>13.1</v>
      </c>
      <c r="F24" s="127">
        <f t="shared" si="2"/>
        <v>27</v>
      </c>
      <c r="G24" s="183">
        <v>9.2</v>
      </c>
      <c r="H24" s="136">
        <f t="shared" si="3"/>
        <v>22</v>
      </c>
      <c r="I24" s="35">
        <v>19.15</v>
      </c>
      <c r="J24" s="101"/>
      <c r="K24" s="127">
        <f t="shared" si="7"/>
        <v>18</v>
      </c>
      <c r="L24" s="119">
        <v>79.70869725678486</v>
      </c>
      <c r="M24" s="127">
        <f t="shared" si="8"/>
        <v>11</v>
      </c>
      <c r="N24" s="214">
        <v>86.74634174030673</v>
      </c>
      <c r="O24" s="127">
        <f t="shared" si="4"/>
        <v>18</v>
      </c>
      <c r="P24" s="183">
        <v>98.8</v>
      </c>
      <c r="Q24" s="136">
        <f t="shared" si="5"/>
        <v>26</v>
      </c>
      <c r="R24" s="114">
        <v>202</v>
      </c>
      <c r="S24" s="136">
        <f t="shared" si="6"/>
        <v>20</v>
      </c>
      <c r="T24" s="114">
        <v>30653</v>
      </c>
      <c r="U24" s="82" t="s">
        <v>88</v>
      </c>
    </row>
    <row r="25" spans="1:21" ht="12" customHeight="1">
      <c r="A25" s="81" t="s">
        <v>26</v>
      </c>
      <c r="B25" s="133">
        <f t="shared" si="0"/>
        <v>34</v>
      </c>
      <c r="C25" s="183">
        <v>29.4</v>
      </c>
      <c r="D25" s="136">
        <f t="shared" si="1"/>
        <v>27</v>
      </c>
      <c r="E25" s="183">
        <v>13.7</v>
      </c>
      <c r="F25" s="127">
        <f t="shared" si="2"/>
        <v>25</v>
      </c>
      <c r="G25" s="183">
        <v>9.4</v>
      </c>
      <c r="H25" s="136">
        <f t="shared" si="3"/>
        <v>36</v>
      </c>
      <c r="I25" s="35">
        <v>10.19</v>
      </c>
      <c r="J25" s="101"/>
      <c r="K25" s="127">
        <f t="shared" si="7"/>
        <v>3</v>
      </c>
      <c r="L25" s="119">
        <v>80.47418690796897</v>
      </c>
      <c r="M25" s="127">
        <f t="shared" si="8"/>
        <v>7</v>
      </c>
      <c r="N25" s="214">
        <v>86.9379501723539</v>
      </c>
      <c r="O25" s="127">
        <f t="shared" si="4"/>
        <v>31</v>
      </c>
      <c r="P25" s="183">
        <v>96.2</v>
      </c>
      <c r="Q25" s="136">
        <f t="shared" si="5"/>
        <v>42</v>
      </c>
      <c r="R25" s="114">
        <v>104</v>
      </c>
      <c r="S25" s="136">
        <f t="shared" si="6"/>
        <v>43</v>
      </c>
      <c r="T25" s="114">
        <v>8428</v>
      </c>
      <c r="U25" s="82" t="s">
        <v>78</v>
      </c>
    </row>
    <row r="26" spans="1:21" ht="12" customHeight="1">
      <c r="A26" s="81" t="s">
        <v>27</v>
      </c>
      <c r="B26" s="133">
        <f t="shared" si="0"/>
        <v>45</v>
      </c>
      <c r="C26" s="183">
        <v>22.2</v>
      </c>
      <c r="D26" s="136">
        <f t="shared" si="1"/>
        <v>47</v>
      </c>
      <c r="E26" s="183">
        <v>7.7</v>
      </c>
      <c r="F26" s="127">
        <f t="shared" si="2"/>
        <v>47</v>
      </c>
      <c r="G26" s="183">
        <v>4.7</v>
      </c>
      <c r="H26" s="136">
        <f t="shared" si="3"/>
        <v>39</v>
      </c>
      <c r="I26" s="35">
        <v>8.03</v>
      </c>
      <c r="J26" s="101"/>
      <c r="K26" s="127">
        <f t="shared" si="7"/>
        <v>25</v>
      </c>
      <c r="L26" s="119">
        <v>79.53701280469876</v>
      </c>
      <c r="M26" s="127">
        <f t="shared" si="8"/>
        <v>13</v>
      </c>
      <c r="N26" s="214">
        <v>86.65199116547414</v>
      </c>
      <c r="O26" s="127">
        <f t="shared" si="4"/>
        <v>22</v>
      </c>
      <c r="P26" s="183">
        <v>98.1</v>
      </c>
      <c r="Q26" s="136">
        <f t="shared" si="5"/>
        <v>16</v>
      </c>
      <c r="R26" s="114">
        <v>432</v>
      </c>
      <c r="S26" s="136">
        <f t="shared" si="6"/>
        <v>23</v>
      </c>
      <c r="T26" s="114">
        <v>29258</v>
      </c>
      <c r="U26" s="82" t="s">
        <v>77</v>
      </c>
    </row>
    <row r="27" spans="1:21" ht="12" customHeight="1">
      <c r="A27" s="167" t="s">
        <v>28</v>
      </c>
      <c r="B27" s="196">
        <f t="shared" si="0"/>
        <v>46</v>
      </c>
      <c r="C27" s="189">
        <v>21.1</v>
      </c>
      <c r="D27" s="197">
        <f t="shared" si="1"/>
        <v>46</v>
      </c>
      <c r="E27" s="189">
        <v>9.1</v>
      </c>
      <c r="F27" s="170">
        <f t="shared" si="2"/>
        <v>46</v>
      </c>
      <c r="G27" s="189">
        <v>5.7</v>
      </c>
      <c r="H27" s="197">
        <f t="shared" si="3"/>
        <v>5</v>
      </c>
      <c r="I27" s="179">
        <v>33.13</v>
      </c>
      <c r="J27" s="101"/>
      <c r="K27" s="170">
        <f t="shared" si="7"/>
        <v>1</v>
      </c>
      <c r="L27" s="221">
        <v>80.88105419530032</v>
      </c>
      <c r="M27" s="170">
        <f t="shared" si="8"/>
        <v>1</v>
      </c>
      <c r="N27" s="222">
        <v>87.18491063011426</v>
      </c>
      <c r="O27" s="170">
        <f t="shared" si="4"/>
        <v>17</v>
      </c>
      <c r="P27" s="189">
        <v>98.9</v>
      </c>
      <c r="Q27" s="197">
        <f t="shared" si="5"/>
        <v>7</v>
      </c>
      <c r="R27" s="223">
        <v>893</v>
      </c>
      <c r="S27" s="197">
        <f t="shared" si="6"/>
        <v>7</v>
      </c>
      <c r="T27" s="223">
        <v>73742</v>
      </c>
      <c r="U27" s="177" t="s">
        <v>89</v>
      </c>
    </row>
    <row r="28" spans="1:21" s="80" customFormat="1" ht="24" customHeight="1">
      <c r="A28" s="78" t="s">
        <v>29</v>
      </c>
      <c r="B28" s="128">
        <f t="shared" si="0"/>
        <v>10</v>
      </c>
      <c r="C28" s="182">
        <v>40.7</v>
      </c>
      <c r="D28" s="127">
        <f t="shared" si="1"/>
        <v>6</v>
      </c>
      <c r="E28" s="182">
        <v>18.3</v>
      </c>
      <c r="F28" s="127">
        <f t="shared" si="2"/>
        <v>7</v>
      </c>
      <c r="G28" s="182">
        <v>12.8</v>
      </c>
      <c r="H28" s="127">
        <f t="shared" si="3"/>
        <v>7</v>
      </c>
      <c r="I28" s="34">
        <v>30.23</v>
      </c>
      <c r="J28" s="100"/>
      <c r="K28" s="127">
        <f t="shared" si="7"/>
        <v>11</v>
      </c>
      <c r="L28" s="118">
        <v>79.92336590254538</v>
      </c>
      <c r="M28" s="127">
        <f t="shared" si="8"/>
        <v>29</v>
      </c>
      <c r="N28" s="213">
        <v>86.25929196804123</v>
      </c>
      <c r="O28" s="127">
        <f t="shared" si="4"/>
        <v>32</v>
      </c>
      <c r="P28" s="182">
        <v>95.8</v>
      </c>
      <c r="Q28" s="127">
        <f t="shared" si="5"/>
        <v>14</v>
      </c>
      <c r="R28" s="113">
        <v>500</v>
      </c>
      <c r="S28" s="127">
        <f t="shared" si="6"/>
        <v>8</v>
      </c>
      <c r="T28" s="113">
        <v>58130</v>
      </c>
      <c r="U28" s="79" t="s">
        <v>90</v>
      </c>
    </row>
    <row r="29" spans="1:21" ht="12" customHeight="1">
      <c r="A29" s="81" t="s">
        <v>30</v>
      </c>
      <c r="B29" s="133">
        <f t="shared" si="0"/>
        <v>29</v>
      </c>
      <c r="C29" s="183">
        <v>32.3</v>
      </c>
      <c r="D29" s="136">
        <f t="shared" si="1"/>
        <v>26</v>
      </c>
      <c r="E29" s="183">
        <v>13.8</v>
      </c>
      <c r="F29" s="127">
        <f t="shared" si="2"/>
        <v>29</v>
      </c>
      <c r="G29" s="183">
        <v>9.1</v>
      </c>
      <c r="H29" s="136">
        <f t="shared" si="3"/>
        <v>13</v>
      </c>
      <c r="I29" s="35">
        <v>24.17</v>
      </c>
      <c r="J29" s="101"/>
      <c r="K29" s="127">
        <f t="shared" si="7"/>
        <v>10</v>
      </c>
      <c r="L29" s="119">
        <v>79.94710452753506</v>
      </c>
      <c r="M29" s="127">
        <f t="shared" si="8"/>
        <v>32</v>
      </c>
      <c r="N29" s="214">
        <v>86.22465833482958</v>
      </c>
      <c r="O29" s="127">
        <f t="shared" si="4"/>
        <v>14</v>
      </c>
      <c r="P29" s="183">
        <v>99.2</v>
      </c>
      <c r="Q29" s="136">
        <f t="shared" si="5"/>
        <v>5</v>
      </c>
      <c r="R29" s="114">
        <v>1180</v>
      </c>
      <c r="S29" s="136">
        <f t="shared" si="6"/>
        <v>6</v>
      </c>
      <c r="T29" s="114">
        <v>110117</v>
      </c>
      <c r="U29" s="82" t="s">
        <v>91</v>
      </c>
    </row>
    <row r="30" spans="1:21" ht="12" customHeight="1">
      <c r="A30" s="81" t="s">
        <v>31</v>
      </c>
      <c r="B30" s="133">
        <f t="shared" si="0"/>
        <v>20</v>
      </c>
      <c r="C30" s="183">
        <v>36.5</v>
      </c>
      <c r="D30" s="136">
        <f t="shared" si="1"/>
        <v>15</v>
      </c>
      <c r="E30" s="183">
        <v>15.9</v>
      </c>
      <c r="F30" s="127">
        <f t="shared" si="2"/>
        <v>13</v>
      </c>
      <c r="G30" s="183">
        <v>11</v>
      </c>
      <c r="H30" s="136">
        <f t="shared" si="3"/>
        <v>21</v>
      </c>
      <c r="I30" s="35">
        <v>19.19</v>
      </c>
      <c r="J30" s="101"/>
      <c r="K30" s="127">
        <f t="shared" si="7"/>
        <v>17</v>
      </c>
      <c r="L30" s="119">
        <v>79.7143933987147</v>
      </c>
      <c r="M30" s="127">
        <f t="shared" si="8"/>
        <v>31</v>
      </c>
      <c r="N30" s="214">
        <v>86.22470120492017</v>
      </c>
      <c r="O30" s="127">
        <f t="shared" si="4"/>
        <v>5</v>
      </c>
      <c r="P30" s="183">
        <v>99.8</v>
      </c>
      <c r="Q30" s="136">
        <f t="shared" si="5"/>
        <v>40</v>
      </c>
      <c r="R30" s="114">
        <v>132</v>
      </c>
      <c r="S30" s="136">
        <f t="shared" si="6"/>
        <v>33</v>
      </c>
      <c r="T30" s="114">
        <v>17955</v>
      </c>
      <c r="U30" s="82" t="s">
        <v>92</v>
      </c>
    </row>
    <row r="31" spans="1:21" ht="12" customHeight="1">
      <c r="A31" s="81" t="s">
        <v>32</v>
      </c>
      <c r="B31" s="133">
        <f t="shared" si="0"/>
        <v>28</v>
      </c>
      <c r="C31" s="183">
        <v>32.7</v>
      </c>
      <c r="D31" s="136">
        <f t="shared" si="1"/>
        <v>33</v>
      </c>
      <c r="E31" s="183">
        <v>13</v>
      </c>
      <c r="F31" s="127">
        <f t="shared" si="2"/>
        <v>26</v>
      </c>
      <c r="G31" s="183">
        <v>9.3</v>
      </c>
      <c r="H31" s="136">
        <f t="shared" si="3"/>
        <v>33</v>
      </c>
      <c r="I31" s="35">
        <v>10.8</v>
      </c>
      <c r="J31" s="101"/>
      <c r="K31" s="127">
        <f t="shared" si="7"/>
        <v>21</v>
      </c>
      <c r="L31" s="119">
        <v>79.67571160494143</v>
      </c>
      <c r="M31" s="127">
        <f t="shared" si="8"/>
        <v>30</v>
      </c>
      <c r="N31" s="214">
        <v>86.24647553669804</v>
      </c>
      <c r="O31" s="127">
        <f t="shared" si="4"/>
        <v>9</v>
      </c>
      <c r="P31" s="183">
        <v>99.5</v>
      </c>
      <c r="Q31" s="136">
        <f t="shared" si="5"/>
        <v>29</v>
      </c>
      <c r="R31" s="114">
        <v>195</v>
      </c>
      <c r="S31" s="136">
        <f t="shared" si="6"/>
        <v>15</v>
      </c>
      <c r="T31" s="114">
        <v>43224</v>
      </c>
      <c r="U31" s="82" t="s">
        <v>93</v>
      </c>
    </row>
    <row r="32" spans="1:21" ht="12" customHeight="1">
      <c r="A32" s="167" t="s">
        <v>33</v>
      </c>
      <c r="B32" s="196">
        <f t="shared" si="0"/>
        <v>33</v>
      </c>
      <c r="C32" s="189">
        <v>29.9</v>
      </c>
      <c r="D32" s="197">
        <f t="shared" si="1"/>
        <v>35</v>
      </c>
      <c r="E32" s="189">
        <v>12.9</v>
      </c>
      <c r="F32" s="170">
        <f t="shared" si="2"/>
        <v>41</v>
      </c>
      <c r="G32" s="189">
        <v>7.1</v>
      </c>
      <c r="H32" s="197">
        <f t="shared" si="3"/>
        <v>4</v>
      </c>
      <c r="I32" s="179">
        <v>36.37</v>
      </c>
      <c r="J32" s="101"/>
      <c r="K32" s="170">
        <f t="shared" si="7"/>
        <v>2</v>
      </c>
      <c r="L32" s="221">
        <v>80.57524792796029</v>
      </c>
      <c r="M32" s="170">
        <f t="shared" si="8"/>
        <v>12</v>
      </c>
      <c r="N32" s="222">
        <v>86.68970468338325</v>
      </c>
      <c r="O32" s="170">
        <f t="shared" si="4"/>
        <v>11</v>
      </c>
      <c r="P32" s="189">
        <v>99.4</v>
      </c>
      <c r="Q32" s="197">
        <f t="shared" si="5"/>
        <v>44</v>
      </c>
      <c r="R32" s="223">
        <v>86</v>
      </c>
      <c r="S32" s="197">
        <f t="shared" si="6"/>
        <v>42</v>
      </c>
      <c r="T32" s="223">
        <v>8509</v>
      </c>
      <c r="U32" s="177" t="s">
        <v>94</v>
      </c>
    </row>
    <row r="33" spans="1:21" s="80" customFormat="1" ht="24" customHeight="1">
      <c r="A33" s="78" t="s">
        <v>34</v>
      </c>
      <c r="B33" s="128">
        <f t="shared" si="0"/>
        <v>21</v>
      </c>
      <c r="C33" s="182">
        <v>35.1</v>
      </c>
      <c r="D33" s="127">
        <f t="shared" si="1"/>
        <v>20</v>
      </c>
      <c r="E33" s="182">
        <v>14.8</v>
      </c>
      <c r="F33" s="127">
        <f t="shared" si="2"/>
        <v>16</v>
      </c>
      <c r="G33" s="182">
        <v>10.2</v>
      </c>
      <c r="H33" s="127">
        <f t="shared" si="3"/>
        <v>24</v>
      </c>
      <c r="I33" s="34">
        <v>18.46</v>
      </c>
      <c r="J33" s="100"/>
      <c r="K33" s="127">
        <f t="shared" si="7"/>
        <v>6</v>
      </c>
      <c r="L33" s="118">
        <v>80.21483240488186</v>
      </c>
      <c r="M33" s="127">
        <f t="shared" si="8"/>
        <v>14</v>
      </c>
      <c r="N33" s="213">
        <v>86.64761658223694</v>
      </c>
      <c r="O33" s="127">
        <f t="shared" si="4"/>
        <v>8</v>
      </c>
      <c r="P33" s="182">
        <v>99.7</v>
      </c>
      <c r="Q33" s="127">
        <f t="shared" si="5"/>
        <v>39</v>
      </c>
      <c r="R33" s="113">
        <v>136</v>
      </c>
      <c r="S33" s="127">
        <f t="shared" si="6"/>
        <v>35</v>
      </c>
      <c r="T33" s="113">
        <v>16377</v>
      </c>
      <c r="U33" s="79" t="s">
        <v>95</v>
      </c>
    </row>
    <row r="34" spans="1:21" ht="12" customHeight="1">
      <c r="A34" s="81" t="s">
        <v>35</v>
      </c>
      <c r="B34" s="133">
        <f t="shared" si="0"/>
        <v>2</v>
      </c>
      <c r="C34" s="183">
        <v>50.1</v>
      </c>
      <c r="D34" s="136">
        <f t="shared" si="1"/>
        <v>4</v>
      </c>
      <c r="E34" s="183">
        <v>19.8</v>
      </c>
      <c r="F34" s="127">
        <f t="shared" si="2"/>
        <v>2</v>
      </c>
      <c r="G34" s="183">
        <v>14.4</v>
      </c>
      <c r="H34" s="136">
        <f t="shared" si="3"/>
        <v>32</v>
      </c>
      <c r="I34" s="35">
        <v>10.83</v>
      </c>
      <c r="J34" s="101"/>
      <c r="K34" s="127">
        <f t="shared" si="7"/>
        <v>41</v>
      </c>
      <c r="L34" s="119">
        <v>78.98680487399558</v>
      </c>
      <c r="M34" s="127">
        <f t="shared" si="8"/>
        <v>40</v>
      </c>
      <c r="N34" s="214">
        <v>85.92544272932723</v>
      </c>
      <c r="O34" s="127">
        <f t="shared" si="4"/>
        <v>1</v>
      </c>
      <c r="P34" s="183">
        <v>100</v>
      </c>
      <c r="Q34" s="136">
        <f t="shared" si="5"/>
        <v>35</v>
      </c>
      <c r="R34" s="114">
        <v>173</v>
      </c>
      <c r="S34" s="136">
        <f t="shared" si="6"/>
        <v>18</v>
      </c>
      <c r="T34" s="114">
        <v>36008</v>
      </c>
      <c r="U34" s="82" t="s">
        <v>96</v>
      </c>
    </row>
    <row r="35" spans="1:21" ht="12" customHeight="1">
      <c r="A35" s="81" t="s">
        <v>36</v>
      </c>
      <c r="B35" s="133">
        <f t="shared" si="0"/>
        <v>8</v>
      </c>
      <c r="C35" s="183">
        <v>41</v>
      </c>
      <c r="D35" s="136">
        <f t="shared" si="1"/>
        <v>7</v>
      </c>
      <c r="E35" s="183">
        <v>18.1</v>
      </c>
      <c r="F35" s="127">
        <f t="shared" si="2"/>
        <v>6</v>
      </c>
      <c r="G35" s="183">
        <v>12.9</v>
      </c>
      <c r="H35" s="136">
        <f t="shared" si="3"/>
        <v>16</v>
      </c>
      <c r="I35" s="35">
        <v>20.98</v>
      </c>
      <c r="J35" s="101"/>
      <c r="K35" s="127">
        <f t="shared" si="7"/>
        <v>24</v>
      </c>
      <c r="L35" s="119">
        <v>79.58988971937326</v>
      </c>
      <c r="M35" s="127">
        <f t="shared" si="8"/>
        <v>35</v>
      </c>
      <c r="N35" s="214">
        <v>86.13889631078594</v>
      </c>
      <c r="O35" s="127">
        <f t="shared" si="4"/>
        <v>5</v>
      </c>
      <c r="P35" s="183">
        <v>99.8</v>
      </c>
      <c r="Q35" s="136">
        <f t="shared" si="5"/>
        <v>16</v>
      </c>
      <c r="R35" s="114">
        <v>432</v>
      </c>
      <c r="S35" s="136">
        <f t="shared" si="6"/>
        <v>16</v>
      </c>
      <c r="T35" s="114">
        <v>42931</v>
      </c>
      <c r="U35" s="82" t="s">
        <v>97</v>
      </c>
    </row>
    <row r="36" spans="1:21" ht="12" customHeight="1">
      <c r="A36" s="81" t="s">
        <v>37</v>
      </c>
      <c r="B36" s="133">
        <f t="shared" si="0"/>
        <v>6</v>
      </c>
      <c r="C36" s="183">
        <v>42.7</v>
      </c>
      <c r="D36" s="136">
        <f t="shared" si="1"/>
        <v>11</v>
      </c>
      <c r="E36" s="183">
        <v>17.6</v>
      </c>
      <c r="F36" s="127">
        <f t="shared" si="2"/>
        <v>4</v>
      </c>
      <c r="G36" s="183">
        <v>14</v>
      </c>
      <c r="H36" s="136">
        <f t="shared" si="3"/>
        <v>25</v>
      </c>
      <c r="I36" s="35">
        <v>18.29</v>
      </c>
      <c r="J36" s="101"/>
      <c r="K36" s="127">
        <f t="shared" si="7"/>
        <v>7</v>
      </c>
      <c r="L36" s="119">
        <v>80.14410843141397</v>
      </c>
      <c r="M36" s="127">
        <f t="shared" si="8"/>
        <v>17</v>
      </c>
      <c r="N36" s="214">
        <v>86.60214408450523</v>
      </c>
      <c r="O36" s="127">
        <f t="shared" si="4"/>
        <v>11</v>
      </c>
      <c r="P36" s="183">
        <v>99.4</v>
      </c>
      <c r="Q36" s="136">
        <f t="shared" si="5"/>
        <v>46</v>
      </c>
      <c r="R36" s="114">
        <v>76</v>
      </c>
      <c r="S36" s="136">
        <f t="shared" si="6"/>
        <v>44</v>
      </c>
      <c r="T36" s="114">
        <v>6449</v>
      </c>
      <c r="U36" s="82" t="s">
        <v>98</v>
      </c>
    </row>
    <row r="37" spans="1:21" ht="12" customHeight="1">
      <c r="A37" s="167" t="s">
        <v>38</v>
      </c>
      <c r="B37" s="196">
        <f t="shared" si="0"/>
        <v>5</v>
      </c>
      <c r="C37" s="189">
        <v>44.1</v>
      </c>
      <c r="D37" s="197">
        <f t="shared" si="1"/>
        <v>1</v>
      </c>
      <c r="E37" s="189">
        <v>20.6</v>
      </c>
      <c r="F37" s="170">
        <f t="shared" si="2"/>
        <v>3</v>
      </c>
      <c r="G37" s="189">
        <v>14.2</v>
      </c>
      <c r="H37" s="197">
        <f t="shared" si="3"/>
        <v>47</v>
      </c>
      <c r="I37" s="179">
        <v>2.15</v>
      </c>
      <c r="J37" s="101"/>
      <c r="K37" s="170">
        <f t="shared" si="7"/>
        <v>37</v>
      </c>
      <c r="L37" s="221">
        <v>79.07231287148468</v>
      </c>
      <c r="M37" s="170">
        <f t="shared" si="8"/>
        <v>45</v>
      </c>
      <c r="N37" s="222">
        <v>85.69027496069506</v>
      </c>
      <c r="O37" s="170">
        <f t="shared" si="4"/>
        <v>24</v>
      </c>
      <c r="P37" s="189">
        <v>97.5</v>
      </c>
      <c r="Q37" s="197">
        <f t="shared" si="5"/>
        <v>13</v>
      </c>
      <c r="R37" s="223">
        <v>501</v>
      </c>
      <c r="S37" s="197">
        <f t="shared" si="6"/>
        <v>17</v>
      </c>
      <c r="T37" s="223">
        <v>41596</v>
      </c>
      <c r="U37" s="177" t="s">
        <v>99</v>
      </c>
    </row>
    <row r="38" spans="1:21" s="80" customFormat="1" ht="24" customHeight="1">
      <c r="A38" s="78" t="s">
        <v>39</v>
      </c>
      <c r="B38" s="128">
        <f t="shared" si="0"/>
        <v>37</v>
      </c>
      <c r="C38" s="182">
        <v>28.6</v>
      </c>
      <c r="D38" s="127">
        <f t="shared" si="1"/>
        <v>28</v>
      </c>
      <c r="E38" s="182">
        <v>13.2</v>
      </c>
      <c r="F38" s="127">
        <f t="shared" si="2"/>
        <v>35</v>
      </c>
      <c r="G38" s="182">
        <v>8</v>
      </c>
      <c r="H38" s="127">
        <f t="shared" si="3"/>
        <v>18</v>
      </c>
      <c r="I38" s="34">
        <v>20.76</v>
      </c>
      <c r="J38" s="100"/>
      <c r="K38" s="127">
        <f t="shared" si="7"/>
        <v>40</v>
      </c>
      <c r="L38" s="118">
        <v>79.01124410146889</v>
      </c>
      <c r="M38" s="127">
        <f t="shared" si="8"/>
        <v>36</v>
      </c>
      <c r="N38" s="213">
        <v>86.07884712942825</v>
      </c>
      <c r="O38" s="127">
        <f t="shared" si="4"/>
        <v>24</v>
      </c>
      <c r="P38" s="182">
        <v>97.5</v>
      </c>
      <c r="Q38" s="127">
        <f t="shared" si="5"/>
        <v>31</v>
      </c>
      <c r="R38" s="113">
        <v>192</v>
      </c>
      <c r="S38" s="127">
        <f t="shared" si="6"/>
        <v>29</v>
      </c>
      <c r="T38" s="113">
        <v>21186</v>
      </c>
      <c r="U38" s="79" t="s">
        <v>100</v>
      </c>
    </row>
    <row r="39" spans="1:21" ht="12" customHeight="1">
      <c r="A39" s="81" t="s">
        <v>40</v>
      </c>
      <c r="B39" s="133">
        <f t="shared" si="0"/>
        <v>12</v>
      </c>
      <c r="C39" s="183">
        <v>39.6</v>
      </c>
      <c r="D39" s="136">
        <f t="shared" si="1"/>
        <v>16</v>
      </c>
      <c r="E39" s="183">
        <v>15.7</v>
      </c>
      <c r="F39" s="127">
        <f t="shared" si="2"/>
        <v>23</v>
      </c>
      <c r="G39" s="183">
        <v>9.5</v>
      </c>
      <c r="H39" s="136">
        <f t="shared" si="3"/>
        <v>3</v>
      </c>
      <c r="I39" s="35">
        <v>44.59</v>
      </c>
      <c r="J39" s="101"/>
      <c r="K39" s="127">
        <f t="shared" si="7"/>
        <v>26</v>
      </c>
      <c r="L39" s="119">
        <v>79.51357571799817</v>
      </c>
      <c r="M39" s="127">
        <f t="shared" si="8"/>
        <v>2</v>
      </c>
      <c r="N39" s="214">
        <v>87.06950476150732</v>
      </c>
      <c r="O39" s="127">
        <f t="shared" si="4"/>
        <v>29</v>
      </c>
      <c r="P39" s="183">
        <v>97</v>
      </c>
      <c r="Q39" s="136">
        <f t="shared" si="5"/>
        <v>24</v>
      </c>
      <c r="R39" s="114">
        <v>255</v>
      </c>
      <c r="S39" s="136">
        <f t="shared" si="6"/>
        <v>38</v>
      </c>
      <c r="T39" s="114">
        <v>13581</v>
      </c>
      <c r="U39" s="82" t="s">
        <v>101</v>
      </c>
    </row>
    <row r="40" spans="1:21" ht="12" customHeight="1">
      <c r="A40" s="81" t="s">
        <v>41</v>
      </c>
      <c r="B40" s="133">
        <f t="shared" si="0"/>
        <v>18</v>
      </c>
      <c r="C40" s="183">
        <v>36.8</v>
      </c>
      <c r="D40" s="136">
        <f t="shared" si="1"/>
        <v>28</v>
      </c>
      <c r="E40" s="183">
        <v>13.2</v>
      </c>
      <c r="F40" s="127">
        <f t="shared" si="2"/>
        <v>30</v>
      </c>
      <c r="G40" s="183">
        <v>8.5</v>
      </c>
      <c r="H40" s="136">
        <f t="shared" si="3"/>
        <v>29</v>
      </c>
      <c r="I40" s="35">
        <v>16.37</v>
      </c>
      <c r="J40" s="101"/>
      <c r="K40" s="127">
        <f t="shared" si="7"/>
        <v>15</v>
      </c>
      <c r="L40" s="119">
        <v>79.76761831745547</v>
      </c>
      <c r="M40" s="127">
        <f t="shared" si="8"/>
        <v>8</v>
      </c>
      <c r="N40" s="214">
        <v>86.93336408484731</v>
      </c>
      <c r="O40" s="127">
        <f t="shared" si="4"/>
        <v>16</v>
      </c>
      <c r="P40" s="183">
        <v>99</v>
      </c>
      <c r="Q40" s="136">
        <f t="shared" si="5"/>
        <v>25</v>
      </c>
      <c r="R40" s="114">
        <v>222</v>
      </c>
      <c r="S40" s="136">
        <f t="shared" si="6"/>
        <v>34</v>
      </c>
      <c r="T40" s="114">
        <v>17725</v>
      </c>
      <c r="U40" s="82" t="s">
        <v>102</v>
      </c>
    </row>
    <row r="41" spans="1:21" ht="12" customHeight="1">
      <c r="A41" s="81" t="s">
        <v>42</v>
      </c>
      <c r="B41" s="133">
        <f t="shared" si="0"/>
        <v>24</v>
      </c>
      <c r="C41" s="183">
        <v>33.7</v>
      </c>
      <c r="D41" s="136">
        <f t="shared" si="1"/>
        <v>19</v>
      </c>
      <c r="E41" s="183">
        <v>14.9</v>
      </c>
      <c r="F41" s="127">
        <f t="shared" si="2"/>
        <v>19</v>
      </c>
      <c r="G41" s="183">
        <v>10</v>
      </c>
      <c r="H41" s="136">
        <f t="shared" si="3"/>
        <v>38</v>
      </c>
      <c r="I41" s="35">
        <v>9.47</v>
      </c>
      <c r="J41" s="101"/>
      <c r="K41" s="127">
        <f t="shared" si="7"/>
        <v>12</v>
      </c>
      <c r="L41" s="119">
        <v>79.91343422226613</v>
      </c>
      <c r="M41" s="127">
        <f t="shared" si="8"/>
        <v>6</v>
      </c>
      <c r="N41" s="214">
        <v>86.94398011985184</v>
      </c>
      <c r="O41" s="127">
        <f t="shared" si="4"/>
        <v>36</v>
      </c>
      <c r="P41" s="183">
        <v>94.2</v>
      </c>
      <c r="Q41" s="136">
        <f t="shared" si="5"/>
        <v>23</v>
      </c>
      <c r="R41" s="114">
        <v>347</v>
      </c>
      <c r="S41" s="136">
        <f t="shared" si="6"/>
        <v>22</v>
      </c>
      <c r="T41" s="114">
        <v>29569</v>
      </c>
      <c r="U41" s="82" t="s">
        <v>103</v>
      </c>
    </row>
    <row r="42" spans="1:21" ht="12" customHeight="1">
      <c r="A42" s="167" t="s">
        <v>43</v>
      </c>
      <c r="B42" s="196">
        <f t="shared" si="0"/>
        <v>19</v>
      </c>
      <c r="C42" s="189">
        <v>36.6</v>
      </c>
      <c r="D42" s="197">
        <f t="shared" si="1"/>
        <v>14</v>
      </c>
      <c r="E42" s="189">
        <v>16</v>
      </c>
      <c r="F42" s="170">
        <f t="shared" si="2"/>
        <v>21</v>
      </c>
      <c r="G42" s="189">
        <v>9.7</v>
      </c>
      <c r="H42" s="197">
        <f t="shared" si="3"/>
        <v>10</v>
      </c>
      <c r="I42" s="179">
        <v>28.31</v>
      </c>
      <c r="J42" s="101"/>
      <c r="K42" s="170">
        <f t="shared" si="7"/>
        <v>39</v>
      </c>
      <c r="L42" s="221">
        <v>79.03155474174032</v>
      </c>
      <c r="M42" s="170">
        <f t="shared" si="8"/>
        <v>37</v>
      </c>
      <c r="N42" s="222">
        <v>86.07428216362494</v>
      </c>
      <c r="O42" s="170">
        <f t="shared" si="4"/>
        <v>39</v>
      </c>
      <c r="P42" s="189">
        <v>93.3</v>
      </c>
      <c r="Q42" s="197">
        <f t="shared" si="5"/>
        <v>20</v>
      </c>
      <c r="R42" s="223">
        <v>406</v>
      </c>
      <c r="S42" s="197">
        <f t="shared" si="6"/>
        <v>28</v>
      </c>
      <c r="T42" s="223">
        <v>22490</v>
      </c>
      <c r="U42" s="177" t="s">
        <v>77</v>
      </c>
    </row>
    <row r="43" spans="1:21" s="80" customFormat="1" ht="24" customHeight="1">
      <c r="A43" s="78" t="s">
        <v>44</v>
      </c>
      <c r="B43" s="128">
        <f t="shared" si="0"/>
        <v>4</v>
      </c>
      <c r="C43" s="182">
        <v>45.7</v>
      </c>
      <c r="D43" s="127">
        <f t="shared" si="1"/>
        <v>13</v>
      </c>
      <c r="E43" s="182">
        <v>17</v>
      </c>
      <c r="F43" s="127">
        <f t="shared" si="2"/>
        <v>20</v>
      </c>
      <c r="G43" s="182">
        <v>9.9</v>
      </c>
      <c r="H43" s="127">
        <f t="shared" si="3"/>
        <v>8</v>
      </c>
      <c r="I43" s="34">
        <v>28.7</v>
      </c>
      <c r="J43" s="100"/>
      <c r="K43" s="127">
        <f t="shared" si="7"/>
        <v>28</v>
      </c>
      <c r="L43" s="118">
        <v>79.43521325230004</v>
      </c>
      <c r="M43" s="127">
        <f t="shared" si="8"/>
        <v>33</v>
      </c>
      <c r="N43" s="213">
        <v>86.20853084189544</v>
      </c>
      <c r="O43" s="127">
        <f t="shared" si="4"/>
        <v>30</v>
      </c>
      <c r="P43" s="182">
        <v>96.3</v>
      </c>
      <c r="Q43" s="127">
        <f t="shared" si="5"/>
        <v>44</v>
      </c>
      <c r="R43" s="113">
        <v>86</v>
      </c>
      <c r="S43" s="127">
        <f t="shared" si="6"/>
        <v>45</v>
      </c>
      <c r="T43" s="113">
        <v>5802</v>
      </c>
      <c r="U43" s="79" t="s">
        <v>104</v>
      </c>
    </row>
    <row r="44" spans="1:21" ht="12" customHeight="1">
      <c r="A44" s="81" t="s">
        <v>45</v>
      </c>
      <c r="B44" s="133">
        <f t="shared" si="0"/>
        <v>14</v>
      </c>
      <c r="C44" s="183">
        <v>38.8</v>
      </c>
      <c r="D44" s="136">
        <f t="shared" si="1"/>
        <v>8</v>
      </c>
      <c r="E44" s="183">
        <v>18</v>
      </c>
      <c r="F44" s="127">
        <f t="shared" si="2"/>
        <v>10</v>
      </c>
      <c r="G44" s="183">
        <v>12.3</v>
      </c>
      <c r="H44" s="136">
        <f t="shared" si="3"/>
        <v>28</v>
      </c>
      <c r="I44" s="35">
        <v>17.36</v>
      </c>
      <c r="J44" s="101"/>
      <c r="K44" s="127">
        <f t="shared" si="7"/>
        <v>16</v>
      </c>
      <c r="L44" s="119">
        <v>79.73456142912916</v>
      </c>
      <c r="M44" s="127">
        <f t="shared" si="8"/>
        <v>24</v>
      </c>
      <c r="N44" s="214">
        <v>86.34214851414008</v>
      </c>
      <c r="O44" s="127">
        <f t="shared" si="4"/>
        <v>13</v>
      </c>
      <c r="P44" s="183">
        <v>99.3</v>
      </c>
      <c r="Q44" s="136">
        <f t="shared" si="5"/>
        <v>31</v>
      </c>
      <c r="R44" s="114">
        <v>192</v>
      </c>
      <c r="S44" s="136">
        <f t="shared" si="6"/>
        <v>41</v>
      </c>
      <c r="T44" s="114">
        <v>10655</v>
      </c>
      <c r="U44" s="82" t="s">
        <v>105</v>
      </c>
    </row>
    <row r="45" spans="1:21" ht="12" customHeight="1">
      <c r="A45" s="81" t="s">
        <v>174</v>
      </c>
      <c r="B45" s="133">
        <f t="shared" si="0"/>
        <v>27</v>
      </c>
      <c r="C45" s="183">
        <v>32.9</v>
      </c>
      <c r="D45" s="136">
        <f t="shared" si="1"/>
        <v>37</v>
      </c>
      <c r="E45" s="183">
        <v>12.2</v>
      </c>
      <c r="F45" s="127">
        <f t="shared" si="2"/>
        <v>16</v>
      </c>
      <c r="G45" s="183">
        <v>10.2</v>
      </c>
      <c r="H45" s="136">
        <f t="shared" si="3"/>
        <v>12</v>
      </c>
      <c r="I45" s="35">
        <v>24.2</v>
      </c>
      <c r="J45" s="101"/>
      <c r="K45" s="127">
        <f t="shared" si="7"/>
        <v>35</v>
      </c>
      <c r="L45" s="119">
        <v>79.13443693452363</v>
      </c>
      <c r="M45" s="127">
        <f t="shared" si="8"/>
        <v>19</v>
      </c>
      <c r="N45" s="214">
        <v>86.53777434146046</v>
      </c>
      <c r="O45" s="127">
        <f t="shared" si="4"/>
        <v>40</v>
      </c>
      <c r="P45" s="183">
        <v>93</v>
      </c>
      <c r="Q45" s="136">
        <f t="shared" si="5"/>
        <v>27</v>
      </c>
      <c r="R45" s="114">
        <v>201</v>
      </c>
      <c r="S45" s="136">
        <f t="shared" si="6"/>
        <v>37</v>
      </c>
      <c r="T45" s="114">
        <v>14211</v>
      </c>
      <c r="U45" s="82" t="s">
        <v>92</v>
      </c>
    </row>
    <row r="46" spans="1:21" ht="12" customHeight="1">
      <c r="A46" s="81" t="s">
        <v>46</v>
      </c>
      <c r="B46" s="133">
        <f t="shared" si="0"/>
        <v>23</v>
      </c>
      <c r="C46" s="183">
        <v>34</v>
      </c>
      <c r="D46" s="136">
        <f t="shared" si="1"/>
        <v>22</v>
      </c>
      <c r="E46" s="183">
        <v>14.6</v>
      </c>
      <c r="F46" s="127">
        <f t="shared" si="2"/>
        <v>34</v>
      </c>
      <c r="G46" s="183">
        <v>8.1</v>
      </c>
      <c r="H46" s="136">
        <f t="shared" si="3"/>
        <v>30</v>
      </c>
      <c r="I46" s="35">
        <v>12.62</v>
      </c>
      <c r="J46" s="101"/>
      <c r="K46" s="127">
        <f t="shared" si="7"/>
        <v>42</v>
      </c>
      <c r="L46" s="119">
        <v>78.9129568235908</v>
      </c>
      <c r="M46" s="127">
        <f t="shared" si="8"/>
        <v>21</v>
      </c>
      <c r="N46" s="214">
        <v>86.47432597252944</v>
      </c>
      <c r="O46" s="127">
        <f t="shared" si="4"/>
        <v>43</v>
      </c>
      <c r="P46" s="183">
        <v>92.7</v>
      </c>
      <c r="Q46" s="136">
        <f t="shared" si="5"/>
        <v>43</v>
      </c>
      <c r="R46" s="114">
        <v>96</v>
      </c>
      <c r="S46" s="136">
        <f t="shared" si="6"/>
        <v>46</v>
      </c>
      <c r="T46" s="114">
        <v>4031</v>
      </c>
      <c r="U46" s="82" t="s">
        <v>106</v>
      </c>
    </row>
    <row r="47" spans="1:21" ht="12" customHeight="1">
      <c r="A47" s="167" t="s">
        <v>47</v>
      </c>
      <c r="B47" s="196">
        <f t="shared" si="0"/>
        <v>11</v>
      </c>
      <c r="C47" s="189">
        <v>40.5</v>
      </c>
      <c r="D47" s="197">
        <f t="shared" si="1"/>
        <v>18</v>
      </c>
      <c r="E47" s="189">
        <v>15.2</v>
      </c>
      <c r="F47" s="170">
        <f t="shared" si="2"/>
        <v>11</v>
      </c>
      <c r="G47" s="189">
        <v>11.7</v>
      </c>
      <c r="H47" s="197">
        <f t="shared" si="3"/>
        <v>41</v>
      </c>
      <c r="I47" s="179">
        <v>7.5</v>
      </c>
      <c r="J47" s="101"/>
      <c r="K47" s="170">
        <f t="shared" si="7"/>
        <v>31</v>
      </c>
      <c r="L47" s="221">
        <v>79.29780423406763</v>
      </c>
      <c r="M47" s="170">
        <f t="shared" si="8"/>
        <v>20</v>
      </c>
      <c r="N47" s="222">
        <v>86.48092500930248</v>
      </c>
      <c r="O47" s="170">
        <f t="shared" si="4"/>
        <v>37</v>
      </c>
      <c r="P47" s="189">
        <v>93.6</v>
      </c>
      <c r="Q47" s="197">
        <f t="shared" si="5"/>
        <v>19</v>
      </c>
      <c r="R47" s="223">
        <v>412</v>
      </c>
      <c r="S47" s="197">
        <f t="shared" si="6"/>
        <v>9</v>
      </c>
      <c r="T47" s="223">
        <v>56116</v>
      </c>
      <c r="U47" s="177" t="s">
        <v>78</v>
      </c>
    </row>
    <row r="48" spans="1:21" s="80" customFormat="1" ht="24" customHeight="1">
      <c r="A48" s="78" t="s">
        <v>48</v>
      </c>
      <c r="B48" s="128">
        <f t="shared" si="0"/>
        <v>17</v>
      </c>
      <c r="C48" s="182">
        <v>38</v>
      </c>
      <c r="D48" s="127">
        <f t="shared" si="1"/>
        <v>9</v>
      </c>
      <c r="E48" s="182">
        <v>17.7</v>
      </c>
      <c r="F48" s="127">
        <f t="shared" si="2"/>
        <v>9</v>
      </c>
      <c r="G48" s="182">
        <v>12.6</v>
      </c>
      <c r="H48" s="127">
        <f t="shared" si="3"/>
        <v>46</v>
      </c>
      <c r="I48" s="34">
        <v>3.45</v>
      </c>
      <c r="J48" s="100"/>
      <c r="K48" s="127">
        <f t="shared" si="7"/>
        <v>32</v>
      </c>
      <c r="L48" s="118">
        <v>79.27675835757024</v>
      </c>
      <c r="M48" s="127">
        <f t="shared" si="8"/>
        <v>18</v>
      </c>
      <c r="N48" s="213">
        <v>86.58467447464898</v>
      </c>
      <c r="O48" s="127">
        <f t="shared" si="4"/>
        <v>35</v>
      </c>
      <c r="P48" s="182">
        <v>94.8</v>
      </c>
      <c r="Q48" s="127">
        <f t="shared" si="5"/>
        <v>33</v>
      </c>
      <c r="R48" s="113">
        <v>183</v>
      </c>
      <c r="S48" s="127">
        <f t="shared" si="6"/>
        <v>27</v>
      </c>
      <c r="T48" s="113">
        <v>22575</v>
      </c>
      <c r="U48" s="79" t="s">
        <v>107</v>
      </c>
    </row>
    <row r="49" spans="1:21" ht="12" customHeight="1">
      <c r="A49" s="81" t="s">
        <v>49</v>
      </c>
      <c r="B49" s="133">
        <f t="shared" si="0"/>
        <v>3</v>
      </c>
      <c r="C49" s="183">
        <v>46.9</v>
      </c>
      <c r="D49" s="136">
        <f t="shared" si="1"/>
        <v>3</v>
      </c>
      <c r="E49" s="183">
        <v>19.9</v>
      </c>
      <c r="F49" s="127">
        <f t="shared" si="2"/>
        <v>1</v>
      </c>
      <c r="G49" s="183">
        <v>14.5</v>
      </c>
      <c r="H49" s="136">
        <f t="shared" si="3"/>
        <v>17</v>
      </c>
      <c r="I49" s="35">
        <v>20.97</v>
      </c>
      <c r="J49" s="101"/>
      <c r="K49" s="127">
        <f t="shared" si="7"/>
        <v>43</v>
      </c>
      <c r="L49" s="119">
        <v>78.87930212268346</v>
      </c>
      <c r="M49" s="127">
        <f t="shared" si="8"/>
        <v>26</v>
      </c>
      <c r="N49" s="214">
        <v>86.29713080676744</v>
      </c>
      <c r="O49" s="127">
        <f t="shared" si="4"/>
        <v>20</v>
      </c>
      <c r="P49" s="183">
        <v>98.4</v>
      </c>
      <c r="Q49" s="136">
        <f t="shared" si="5"/>
        <v>29</v>
      </c>
      <c r="R49" s="114">
        <v>195</v>
      </c>
      <c r="S49" s="136">
        <f t="shared" si="6"/>
        <v>31</v>
      </c>
      <c r="T49" s="114">
        <v>19396</v>
      </c>
      <c r="U49" s="82" t="s">
        <v>89</v>
      </c>
    </row>
    <row r="50" spans="1:21" ht="12" customHeight="1">
      <c r="A50" s="81" t="s">
        <v>50</v>
      </c>
      <c r="B50" s="133">
        <f t="shared" si="0"/>
        <v>8</v>
      </c>
      <c r="C50" s="183">
        <v>41</v>
      </c>
      <c r="D50" s="136">
        <f t="shared" si="1"/>
        <v>12</v>
      </c>
      <c r="E50" s="183">
        <v>17.1</v>
      </c>
      <c r="F50" s="136">
        <f t="shared" si="2"/>
        <v>15</v>
      </c>
      <c r="G50" s="183">
        <v>10.6</v>
      </c>
      <c r="H50" s="136">
        <f t="shared" si="3"/>
        <v>23</v>
      </c>
      <c r="I50" s="35">
        <v>18.66</v>
      </c>
      <c r="J50" s="101"/>
      <c r="K50" s="127">
        <f t="shared" si="7"/>
        <v>4</v>
      </c>
      <c r="L50" s="119">
        <v>80.28520690931651</v>
      </c>
      <c r="M50" s="127">
        <f t="shared" si="8"/>
        <v>4</v>
      </c>
      <c r="N50" s="214">
        <v>86.97508054423962</v>
      </c>
      <c r="O50" s="127">
        <f t="shared" si="4"/>
        <v>47</v>
      </c>
      <c r="P50" s="183">
        <v>86.9</v>
      </c>
      <c r="Q50" s="136">
        <f t="shared" si="5"/>
        <v>4</v>
      </c>
      <c r="R50" s="114">
        <v>1267</v>
      </c>
      <c r="S50" s="136">
        <f t="shared" si="6"/>
        <v>5</v>
      </c>
      <c r="T50" s="114">
        <v>110502</v>
      </c>
      <c r="U50" s="82" t="s">
        <v>108</v>
      </c>
    </row>
    <row r="51" spans="1:21" ht="12" customHeight="1">
      <c r="A51" s="77" t="s">
        <v>51</v>
      </c>
      <c r="B51" s="134">
        <f t="shared" si="0"/>
        <v>13</v>
      </c>
      <c r="C51" s="184">
        <v>39.2</v>
      </c>
      <c r="D51" s="137">
        <f t="shared" si="1"/>
        <v>5</v>
      </c>
      <c r="E51" s="184">
        <v>19.3</v>
      </c>
      <c r="F51" s="137">
        <f>IF(G51="","",RANK(G51,G$8:G$54))</f>
        <v>7</v>
      </c>
      <c r="G51" s="184">
        <v>12.8</v>
      </c>
      <c r="H51" s="137">
        <f t="shared" si="3"/>
        <v>2</v>
      </c>
      <c r="I51" s="36">
        <v>53.99</v>
      </c>
      <c r="J51" s="102"/>
      <c r="K51" s="129">
        <f t="shared" si="7"/>
        <v>8</v>
      </c>
      <c r="L51" s="120">
        <v>80.06315549889938</v>
      </c>
      <c r="M51" s="129">
        <f t="shared" si="8"/>
        <v>9</v>
      </c>
      <c r="N51" s="215">
        <v>86.91216835949638</v>
      </c>
      <c r="O51" s="129">
        <f t="shared" si="4"/>
        <v>44</v>
      </c>
      <c r="P51" s="184">
        <v>91.1</v>
      </c>
      <c r="Q51" s="137">
        <f t="shared" si="5"/>
        <v>1</v>
      </c>
      <c r="R51" s="115">
        <v>4407</v>
      </c>
      <c r="S51" s="137">
        <f t="shared" si="6"/>
        <v>1</v>
      </c>
      <c r="T51" s="115">
        <v>167998</v>
      </c>
      <c r="U51" s="83" t="s">
        <v>96</v>
      </c>
    </row>
    <row r="52" spans="1:21" ht="12" customHeight="1">
      <c r="A52" s="167" t="s">
        <v>52</v>
      </c>
      <c r="B52" s="196">
        <f t="shared" si="0"/>
        <v>31</v>
      </c>
      <c r="C52" s="189">
        <v>31.5</v>
      </c>
      <c r="D52" s="197">
        <f t="shared" si="1"/>
        <v>25</v>
      </c>
      <c r="E52" s="189">
        <v>14</v>
      </c>
      <c r="F52" s="197">
        <f t="shared" si="2"/>
        <v>36</v>
      </c>
      <c r="G52" s="189">
        <v>7.9</v>
      </c>
      <c r="H52" s="197">
        <f t="shared" si="3"/>
        <v>19</v>
      </c>
      <c r="I52" s="179">
        <v>20.18</v>
      </c>
      <c r="J52" s="101"/>
      <c r="K52" s="170">
        <f t="shared" si="7"/>
        <v>20</v>
      </c>
      <c r="L52" s="221">
        <v>79.69860999019059</v>
      </c>
      <c r="M52" s="170">
        <f t="shared" si="8"/>
        <v>16</v>
      </c>
      <c r="N52" s="222">
        <v>86.60969830857839</v>
      </c>
      <c r="O52" s="170">
        <f t="shared" si="4"/>
        <v>28</v>
      </c>
      <c r="P52" s="189">
        <v>97.1</v>
      </c>
      <c r="Q52" s="197">
        <f t="shared" si="5"/>
        <v>28</v>
      </c>
      <c r="R52" s="223">
        <v>197</v>
      </c>
      <c r="S52" s="197">
        <f t="shared" si="6"/>
        <v>30</v>
      </c>
      <c r="T52" s="223">
        <v>21003</v>
      </c>
      <c r="U52" s="177" t="s">
        <v>75</v>
      </c>
    </row>
    <row r="53" spans="1:21" s="80" customFormat="1" ht="24" customHeight="1">
      <c r="A53" s="78" t="s">
        <v>53</v>
      </c>
      <c r="B53" s="128">
        <f t="shared" si="0"/>
        <v>16</v>
      </c>
      <c r="C53" s="182">
        <v>38.3</v>
      </c>
      <c r="D53" s="127">
        <f t="shared" si="1"/>
        <v>17</v>
      </c>
      <c r="E53" s="182">
        <v>15.5</v>
      </c>
      <c r="F53" s="127">
        <f t="shared" si="2"/>
        <v>16</v>
      </c>
      <c r="G53" s="182">
        <v>10.2</v>
      </c>
      <c r="H53" s="127">
        <f t="shared" si="3"/>
        <v>20</v>
      </c>
      <c r="I53" s="34">
        <v>19.4</v>
      </c>
      <c r="J53" s="100"/>
      <c r="K53" s="127">
        <f t="shared" si="7"/>
        <v>33</v>
      </c>
      <c r="L53" s="118">
        <v>79.21141086726095</v>
      </c>
      <c r="M53" s="127">
        <f t="shared" si="8"/>
        <v>27</v>
      </c>
      <c r="N53" s="213">
        <v>86.27978981571825</v>
      </c>
      <c r="O53" s="127">
        <f t="shared" si="4"/>
        <v>24</v>
      </c>
      <c r="P53" s="182">
        <v>97.5</v>
      </c>
      <c r="Q53" s="127">
        <f t="shared" si="5"/>
        <v>2</v>
      </c>
      <c r="R53" s="113">
        <v>2769</v>
      </c>
      <c r="S53" s="127">
        <f t="shared" si="6"/>
        <v>3</v>
      </c>
      <c r="T53" s="113">
        <v>126262</v>
      </c>
      <c r="U53" s="79" t="s">
        <v>109</v>
      </c>
    </row>
    <row r="54" spans="1:21" ht="12" customHeight="1">
      <c r="A54" s="84" t="s">
        <v>54</v>
      </c>
      <c r="B54" s="135">
        <f t="shared" si="0"/>
        <v>7</v>
      </c>
      <c r="C54" s="185">
        <v>41.6</v>
      </c>
      <c r="D54" s="138">
        <f t="shared" si="1"/>
        <v>9</v>
      </c>
      <c r="E54" s="185">
        <v>17.7</v>
      </c>
      <c r="F54" s="138">
        <f t="shared" si="2"/>
        <v>12</v>
      </c>
      <c r="G54" s="185">
        <v>11.2</v>
      </c>
      <c r="H54" s="138">
        <f t="shared" si="3"/>
        <v>31</v>
      </c>
      <c r="I54" s="85">
        <v>11.24</v>
      </c>
      <c r="J54" s="101"/>
      <c r="K54" s="130">
        <f t="shared" si="7"/>
        <v>30</v>
      </c>
      <c r="L54" s="121">
        <v>79.3998019679427</v>
      </c>
      <c r="M54" s="130">
        <f t="shared" si="8"/>
        <v>3</v>
      </c>
      <c r="N54" s="216">
        <v>87.01842585350926</v>
      </c>
      <c r="O54" s="130">
        <f t="shared" si="4"/>
        <v>3</v>
      </c>
      <c r="P54" s="185">
        <v>99.9</v>
      </c>
      <c r="Q54" s="138">
        <f t="shared" si="5"/>
        <v>47</v>
      </c>
      <c r="R54" s="116">
        <v>11</v>
      </c>
      <c r="S54" s="138">
        <f t="shared" si="6"/>
        <v>47</v>
      </c>
      <c r="T54" s="116">
        <v>2010</v>
      </c>
      <c r="U54" s="86" t="s">
        <v>110</v>
      </c>
    </row>
    <row r="55" spans="1:10" ht="13.5">
      <c r="A55" s="87" t="s">
        <v>163</v>
      </c>
      <c r="B55" s="90" t="s">
        <v>198</v>
      </c>
      <c r="C55" s="88"/>
      <c r="D55" s="90" t="s">
        <v>161</v>
      </c>
      <c r="E55" s="88"/>
      <c r="G55" s="88"/>
      <c r="I55" s="88"/>
      <c r="J55" s="94"/>
    </row>
  </sheetData>
  <sheetProtection/>
  <mergeCells count="13">
    <mergeCell ref="H4:I5"/>
    <mergeCell ref="F4:G5"/>
    <mergeCell ref="M5:N5"/>
    <mergeCell ref="K4:N4"/>
    <mergeCell ref="S5:T5"/>
    <mergeCell ref="Q4:T4"/>
    <mergeCell ref="U4:U6"/>
    <mergeCell ref="A4:A6"/>
    <mergeCell ref="B4:C5"/>
    <mergeCell ref="Q5:R5"/>
    <mergeCell ref="D4:E5"/>
    <mergeCell ref="O4:P5"/>
    <mergeCell ref="K5:L5"/>
  </mergeCells>
  <printOptions horizontalCentered="1" verticalCentered="1"/>
  <pageMargins left="0.5905511811023623" right="0.3937007874015748" top="0" bottom="0" header="0.5118110236220472" footer="0.5118110236220472"/>
  <pageSetup blackAndWhite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2015-12-11T04:34:19Z</cp:lastPrinted>
  <dcterms:created xsi:type="dcterms:W3CDTF">2001-12-06T01:31:22Z</dcterms:created>
  <dcterms:modified xsi:type="dcterms:W3CDTF">2016-01-28T01:50:32Z</dcterms:modified>
  <cp:category/>
  <cp:version/>
  <cp:contentType/>
  <cp:contentStatus/>
</cp:coreProperties>
</file>