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AM38" i="9"/>
  <c r="U38" i="9"/>
  <c r="C38" i="9"/>
  <c r="AM37" i="9"/>
  <c r="U37" i="9"/>
  <c r="C37" i="9"/>
  <c r="AM36" i="9"/>
  <c r="CO35" i="9"/>
  <c r="CO36" i="9" s="1"/>
  <c r="CO37" i="9" s="1"/>
  <c r="CO38" i="9" s="1"/>
  <c r="CO39" i="9" s="1"/>
  <c r="C35" i="9"/>
  <c r="C36" i="9" s="1"/>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<sst xmlns="http://schemas.openxmlformats.org/spreadsheetml/2006/main" count="1029" uniqueCount="548">
  <si>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</si>
  <si>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</si>
  <si>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</si>
  <si>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</si>
  <si>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</si>
  <si>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</si>
  <si>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</si>
  <si>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</si>
  <si>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</si>
  <si>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</si>
  <si>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</si>
  <si>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</si>
  <si>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</si>
  <si>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</si>
  <si>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</si>
  <si>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</si>
  <si>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</si>
  <si>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</si>
  <si>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</si>
  <si>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</si>
  <si>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</si>
  <si>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</si>
  <si>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</si>
  <si>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</si>
  <si>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</si>
  <si>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</si>
  <si>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</si>
  <si>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</si>
  <si>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</si>
  <si>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</si>
  <si>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</si>
  <si>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</si>
  <si>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</si>
  <si>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</si>
  <si>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</si>
  <si>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</si>
  <si>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</si>
  <si>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</si>
  <si>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</si>
  <si>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</si>
  <si>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</si>
  <si>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</si>
  <si>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</si>
  <si>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</si>
  <si>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</si>
  <si>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</si>
  <si>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</si>
  <si>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</si>
  <si>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</si>
  <si>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</si>
  <si>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</si>
  <si>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</si>
  <si>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</si>
  <si>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</si>
  <si>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</si>
  <si>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</si>
  <si>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</si>
  <si>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</si>
  <si>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</si>
  <si>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</si>
  <si>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</si>
  <si>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</si>
  <si>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</si>
  <si>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</si>
  <si>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</si>
  <si>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</si>
  <si>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</si>
  <si>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</si>
  <si>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</si>
  <si>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</si>
  <si>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</si>
  <si>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</si>
  <si>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</si>
  <si>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</si>
  <si>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</si>
  <si>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</si>
  <si>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</si>
  <si>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</si>
  <si>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</si>
  <si>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</si>
  <si>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</si>
  <si>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</si>
  <si>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</si>
  <si>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</si>
  <si>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</si>
  <si>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</si>
  <si>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</si>
  <si>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</si>
  <si>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</si>
  <si>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</si>
  <si>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</si>
  <si>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</si>
  <si>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</si>
  <si>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</si>
  <si>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</si>
  <si>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</si>
  <si>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</si>
  <si>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</si>
  <si>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</si>
  <si>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</si>
  <si>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</si>
  <si>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</si>
  <si>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</si>
  <si>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</si>
  <si>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</si>
  <si>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</si>
  <si>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</si>
  <si>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</si>
  <si>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</si>
  <si>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</si>
  <si>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</si>
  <si>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</si>
  <si>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</si>
  <si>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</si>
  <si>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</si>
  <si>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</si>
  <si>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</si>
  <si>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</si>
  <si>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</si>
  <si>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</si>
  <si>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</si>
  <si>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</si>
  <si>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</si>
  <si>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</si>
  <si>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</si>
  <si>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</si>
  <si>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</si>
  <si>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</si>
  <si>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</si>
  <si>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</si>
  <si>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</si>
  <si>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</si>
  <si>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</si>
  <si>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</si>
  <si>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</si>
  <si>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</si>
  <si>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</si>
  <si>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</si>
  <si>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</si>
  <si>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</si>
  <si>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</si>
  <si>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</si>
  <si>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</si>
  <si>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</si>
  <si>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</si>
  <si>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</si>
  <si>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</si>
  <si>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</si>
  <si>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</si>
  <si>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</si>
  <si>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</si>
  <si>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</si>
  <si>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</si>
  <si>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</si>
  <si>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</si>
  <si>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</si>
  <si>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</si>
  <si>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</si>
  <si>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</si>
  <si>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</si>
  <si>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</si>
  <si>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</si>
  <si>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</si>
  <si>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</si>
  <si>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</si>
  <si>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</si>
  <si>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</si>
  <si>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</si>
  <si>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</si>
  <si>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</si>
  <si>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</si>
  <si>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</si>
  <si>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</si>
  <si>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</si>
  <si>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</si>
  <si>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</si>
  <si>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</si>
  <si>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</si>
  <si>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</si>
  <si>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</si>
  <si>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</si>
  <si>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</si>
  <si>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</si>
  <si>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</si>
  <si>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</si>
  <si>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</si>
  <si>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</si>
  <si>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</si>
  <si>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</si>
  <si>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</si>
  <si>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</si>
  <si>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</si>
  <si>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</si>
  <si>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</si>
  <si>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</si>
  <si>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</si>
  <si>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</si>
  <si>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</si>
  <si>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</si>
  <si>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</si>
  <si>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</si>
  <si>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</si>
  <si>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</si>
  <si>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</si>
  <si>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</si>
  <si>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</si>
  <si>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</si>
  <si>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</si>
  <si>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</si>
  <si>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</si>
  <si>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</si>
  <si>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</si>
  <si>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</si>
  <si>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</si>
  <si>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</si>
  <si>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</si>
  <si>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</si>
  <si>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</si>
  <si>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</si>
  <si>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</si>
  <si>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</si>
  <si>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</si>
  <si>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</si>
  <si>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</si>
  <si>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</si>
  <si>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</si>
  <si>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</si>
  <si>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</si>
  <si>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</si>
  <si>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</si>
  <si>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</si>
  <si>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</si>
  <si>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</si>
  <si>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</si>
  <si>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</si>
  <si>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</si>
  <si>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</si>
  <si>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</si>
  <si>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</si>
  <si>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</si>
  <si>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</si>
  <si>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</si>
  <si>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</si>
  <si>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</si>
  <si>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</si>
  <si>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</si>
  <si>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</si>
  <si>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</si>
  <si>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</si>
  <si>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</si>
  <si>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</si>
  <si>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</si>
  <si>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</si>
  <si>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</si>
  <si>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</si>
  <si>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</si>
  <si>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</si>
  <si>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</si>
  <si>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</si>
  <si>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</si>
  <si>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</si>
  <si>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</si>
  <si>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</si>
  <si>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</si>
  <si>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</si>
  <si>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</si>
  <si>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</si>
  <si>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</si>
  <si>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</si>
  <si>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</si>
  <si>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</si>
  <si>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</si>
  <si>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</si>
  <si>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</si>
  <si>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</si>
  <si>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</si>
  <si>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</si>
  <si>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</si>
  <si>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</si>
  <si>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</si>
  <si>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</si>
  <si>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</si>
  <si>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</si>
  <si>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</si>
  <si>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</si>
  <si>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</si>
  <si>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</si>
  <si>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</si>
  <si>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</si>
  <si>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</si>
  <si>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</si>
  <si>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</si>
  <si>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</si>
  <si>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</si>
  <si>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</si>
  <si>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</si>
  <si>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</si>
  <si>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</si>
  <si>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</si>
  <si>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</si>
  <si>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</si>
  <si>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</si>
  <si>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</si>
  <si>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</si>
  <si>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</si>
  <si>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</si>
  <si>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</si>
  <si>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</si>
  <si>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</si>
  <si>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</si>
  <si>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</si>
  <si>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</si>
  <si>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</si>
  <si>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</si>
  <si>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</si>
  <si>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</si>
  <si>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</si>
  <si>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</si>
  <si>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</si>
  <si>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</si>
  <si>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</si>
  <si>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</si>
  <si>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</si>
  <si>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</si>
  <si>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</si>
  <si>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</si>
  <si>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</si>
  <si>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</si>
  <si>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</si>
  <si>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</si>
  <si>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</si>
  <si>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</si>
  <si>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</si>
  <si>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</si>
  <si>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</si>
  <si>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</si>
  <si>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</si>
  <si>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</si>
  <si>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</si>
  <si>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</si>
  <si>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</si>
  <si>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</si>
  <si>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</si>
  <si>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</si>
  <si>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</si>
  <si>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</si>
  <si>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</si>
  <si>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</si>
  <si>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</si>
  <si>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</si>
  <si>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</si>
  <si>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</si>
  <si>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</si>
  <si>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</si>
  <si>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</si>
  <si>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</si>
  <si>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</si>
  <si>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</si>
  <si>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</si>
  <si>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</si>
  <si>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</si>
  <si>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</si>
  <si>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</si>
  <si>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</si>
  <si>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</si>
  <si>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</si>
  <si>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</si>
  <si>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</si>
  <si>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</si>
  <si>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</si>
  <si>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</si>
  <si>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</si>
  <si>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</si>
  <si>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</si>
  <si>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</si>
  <si>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</si>
  <si>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</si>
  <si>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</si>
  <si>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</si>
  <si>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</si>
  <si>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</si>
  <si>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</si>
  <si>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工業用水道事業特別会計</t>
    <phoneticPr fontId="5"/>
  </si>
  <si>
    <t>法適用企業</t>
    <phoneticPr fontId="5"/>
  </si>
  <si>
    <t>市民病院事業特別会計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</si>
  <si>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</si>
  <si>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</si>
  <si>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</si>
  <si>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</si>
  <si>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</si>
  <si>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</si>
  <si>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</si>
  <si>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</si>
  <si>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</si>
  <si>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</si>
  <si>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</si>
  <si>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</si>
  <si>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</si>
  <si>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</si>
  <si>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</si>
  <si>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</si>
  <si>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</si>
  <si>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</si>
  <si>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</si>
  <si>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</si>
  <si>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</si>
  <si>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</si>
  <si>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</si>
  <si>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</si>
  <si>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</si>
  <si>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</si>
  <si>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</si>
  <si>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</si>
  <si>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</si>
  <si>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</si>
  <si>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</si>
  <si>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</si>
  <si>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</si>
  <si>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</si>
  <si>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</si>
  <si>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</si>
  <si>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</si>
  <si>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</si>
  <si>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</si>
  <si>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</si>
  <si>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</si>
  <si>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</si>
  <si>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</si>
  <si>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</si>
  <si>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</si>
  <si>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</si>
  <si>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</si>
  <si>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</si>
  <si>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</si>
  <si>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</si>
  <si>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</si>
  <si>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</si>
  <si>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</si>
  <si>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</si>
  <si>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</si>
  <si>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</si>
  <si>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</si>
  <si>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</si>
  <si>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</si>
  <si>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</si>
  <si>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</si>
  <si>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</si>
  <si>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</si>
  <si>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</si>
  <si>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</si>
  <si>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</si>
  <si>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</si>
  <si>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</si>
  <si>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</si>
  <si>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</si>
  <si>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</si>
  <si>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</si>
  <si>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</si>
  <si>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</si>
  <si>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</si>
  <si>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</si>
  <si>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</si>
  <si>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</si>
  <si>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</si>
  <si>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</si>
  <si>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</si>
  <si>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</si>
  <si>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</si>
  <si>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</si>
  <si>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</si>
  <si>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</si>
  <si>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</si>
  <si>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</si>
  <si>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</si>
  <si>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</si>
  <si>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</si>
  <si>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</si>
  <si>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</si>
  <si>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</si>
  <si>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</si>
  <si>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</si>
  <si>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</si>
  <si>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</si>
  <si>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</si>
  <si>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</si>
  <si>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</si>
  <si>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</si>
  <si>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</si>
  <si>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</si>
  <si>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</si>
  <si>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</si>
  <si>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</si>
  <si>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</si>
  <si>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</si>
  <si>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</si>
  <si>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</si>
  <si>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</si>
  <si>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</si>
  <si>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</si>
  <si>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</si>
  <si>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</si>
  <si>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</si>
  <si>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</si>
  <si>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</si>
  <si>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</si>
  <si>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</si>
  <si>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</si>
  <si>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</si>
  <si>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</si>
  <si>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</si>
  <si>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</si>
  <si>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</si>
  <si>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</si>
  <si>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</si>
  <si>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</si>
  <si>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</si>
  <si>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</si>
  <si>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</si>
  <si>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</si>
  <si>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</si>
  <si>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</si>
  <si>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</si>
  <si>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</si>
  <si>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</si>
  <si>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市民病院事業特別会計</t>
  </si>
  <si>
    <t>一般会計</t>
  </si>
  <si>
    <t>国民健康保険事業特別会計</t>
  </si>
  <si>
    <t>介護保険事業特別会計</t>
  </si>
  <si>
    <t>工業用水道事業特別会計</t>
  </si>
  <si>
    <t>簡易水道事業特別会計</t>
  </si>
  <si>
    <t>特定環境保全公共下水道事業特別会計</t>
  </si>
  <si>
    <t>公共下水道事業特別会計</t>
  </si>
  <si>
    <t>その他会計（赤字）</t>
  </si>
  <si>
    <t>その他会計（黒字）</t>
  </si>
  <si>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</si>
  <si>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7">
      <t>ホショウ</t>
    </rPh>
    <rPh sb="7" eb="8">
      <t>トウ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</si>
  <si>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</si>
  <si>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</si>
  <si>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</si>
  <si>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</si>
  <si>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宇佐・高田・国東広域事務組合</t>
    <rPh sb="0" eb="2">
      <t>ウサ</t>
    </rPh>
    <rPh sb="3" eb="5">
      <t>タカダ</t>
    </rPh>
    <rPh sb="6" eb="8">
      <t>クニサキ</t>
    </rPh>
    <rPh sb="8" eb="10">
      <t>コウイキ</t>
    </rPh>
    <rPh sb="10" eb="12">
      <t>ジム</t>
    </rPh>
    <rPh sb="12" eb="14">
      <t>クミアイ</t>
    </rPh>
    <phoneticPr fontId="5"/>
  </si>
  <si>
    <t>○</t>
    <phoneticPr fontId="5"/>
  </si>
  <si>
    <t>国東市土地開発公社</t>
  </si>
  <si>
    <t>（社）国見町畜産振興公社</t>
    <rPh sb="1" eb="2">
      <t>シャ</t>
    </rPh>
    <rPh sb="3" eb="4">
      <t>クニ</t>
    </rPh>
    <phoneticPr fontId="5"/>
  </si>
  <si>
    <t>国東市農業公社</t>
    <rPh sb="0" eb="3">
      <t>クニサキシ</t>
    </rPh>
    <rPh sb="3" eb="5">
      <t>ノウギョウ</t>
    </rPh>
    <rPh sb="5" eb="7">
      <t>コウシャ</t>
    </rPh>
    <phoneticPr fontId="5"/>
  </si>
  <si>
    <t>くにみ農産加工（有）</t>
    <rPh sb="8" eb="9">
      <t>ユウ</t>
    </rPh>
    <phoneticPr fontId="5"/>
  </si>
  <si>
    <t>いこいの村国東</t>
  </si>
  <si>
    <t>（社）大分県農業農村振興公社</t>
    <rPh sb="1" eb="2">
      <t>シャ</t>
    </rPh>
    <rPh sb="6" eb="8">
      <t>ノウギョウ</t>
    </rPh>
    <rPh sb="8" eb="10">
      <t>ノウソン</t>
    </rPh>
    <rPh sb="10" eb="12">
      <t>シンコウ</t>
    </rPh>
    <rPh sb="12" eb="14">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</si>
</sst>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97998</c:v>
                </c:pt>
                <c:pt idx="1">
                  <c:v>76259</c:v>
                </c:pt>
                <c:pt idx="2">
                  <c:v>65080</c:v>
                </c:pt>
                <c:pt idx="3">
                  <c:v>52358</c:v>
                </c:pt>
                <c:pt idx="4">
                  <c:v>62329</c:v>
                </c:pt>
              </c:numCache>
            </c:numRef>
          </c:val>
          <c:smooth val="0"/>
        </c:ser>
        <c:dLbls>
          <c:showLegendKey val="0"/>
          <c:showVal val="0"/>
          <c:showCatName val="0"/>
          <c:showSerName val="0"/>
          <c:showPercent val="0"/>
          <c:showBubbleSize val="0"/>
        </c:dLbls>
        <c:marker val="1"/>
        <c:smooth val="0"/>
        <c:axId val="138036736"/>
        <c:axId val="138038656"/>
      </c:lineChart>
      <c:catAx>
        <c:axId val="138036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38656"/>
        <c:crosses val="autoZero"/>
        <c:auto val="1"/>
        <c:lblAlgn val="ctr"/>
        <c:lblOffset val="100"/>
        <c:tickLblSkip val="1"/>
        <c:tickMarkSkip val="1"/>
        <c:noMultiLvlLbl val="0"/>
      </c:catAx>
      <c:valAx>
        <c:axId val="138038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3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4.95</c:v>
                </c:pt>
                <c:pt idx="1">
                  <c:v>3.34</c:v>
                </c:pt>
                <c:pt idx="2">
                  <c:v>2.94</c:v>
                </c:pt>
                <c:pt idx="3">
                  <c:v>2.2599999999999998</c:v>
                </c:pt>
                <c:pt idx="4">
                  <c:v>2.69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22.46</c:v>
                </c:pt>
                <c:pt idx="1">
                  <c:v>32.020000000000003</c:v>
                </c:pt>
                <c:pt idx="2">
                  <c:v>34.799999999999997</c:v>
                </c:pt>
                <c:pt idx="3">
                  <c:v>41.9</c:v>
                </c:pt>
                <c:pt idx="4">
                  <c:v>47.6</c:v>
                </c:pt>
              </c:numCache>
            </c:numRef>
          </c:val>
        </c:ser>
        <c:dLbls>
          <c:showLegendKey val="0"/>
          <c:showVal val="0"/>
          <c:showCatName val="0"/>
          <c:showSerName val="0"/>
          <c:showPercent val="0"/>
          <c:showBubbleSize val="0"/>
        </c:dLbls>
        <c:gapWidth val="250"/>
        <c:overlap val="100"/>
        <c:axId val="138525312"/>
        <c:axId val="13853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4.07</c:v>
                </c:pt>
                <c:pt idx="1">
                  <c:v>8.81</c:v>
                </c:pt>
                <c:pt idx="2">
                  <c:v>7.97</c:v>
                </c:pt>
                <c:pt idx="3">
                  <c:v>7.07</c:v>
                </c:pt>
                <c:pt idx="4">
                  <c:v>5.62</c:v>
                </c:pt>
              </c:numCache>
            </c:numRef>
          </c:val>
          <c:smooth val="0"/>
        </c:ser>
        <c:dLbls>
          <c:showLegendKey val="0"/>
          <c:showVal val="0"/>
          <c:showCatName val="0"/>
          <c:showSerName val="0"/>
          <c:showPercent val="0"/>
          <c:showBubbleSize val="0"/>
        </c:dLbls>
        <c:marker val="1"/>
        <c:smooth val="0"/>
        <c:axId val="138525312"/>
        <c:axId val="138531584"/>
      </c:lineChart>
      <c:catAx>
        <c:axId val="1385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531584"/>
        <c:crosses val="autoZero"/>
        <c:auto val="1"/>
        <c:lblAlgn val="ctr"/>
        <c:lblOffset val="100"/>
        <c:tickLblSkip val="1"/>
        <c:tickMarkSkip val="1"/>
        <c:noMultiLvlLbl val="0"/>
      </c:catAx>
      <c:valAx>
        <c:axId val="13853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0.15</c:v>
                </c:pt>
                <c:pt idx="4">
                  <c:v>#N/A</c:v>
                </c:pt>
                <c:pt idx="5">
                  <c:v>0.09</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0.11</c:v>
                </c:pt>
                <c:pt idx="4">
                  <c:v>#N/A</c:v>
                </c:pt>
                <c:pt idx="5">
                  <c:v>0.11</c:v>
                </c:pt>
                <c:pt idx="6">
                  <c:v>#N/A</c:v>
                </c:pt>
                <c:pt idx="7">
                  <c:v>0.11</c:v>
                </c:pt>
                <c:pt idx="8">
                  <c:v>#N/A</c:v>
                </c:pt>
                <c:pt idx="9">
                  <c:v>0.08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0.2</c:v>
                </c:pt>
                <c:pt idx="4">
                  <c:v>#N/A</c:v>
                </c:pt>
                <c:pt idx="5">
                  <c:v>0.18</c:v>
                </c:pt>
                <c:pt idx="6">
                  <c:v>#N/A</c:v>
                </c:pt>
                <c:pt idx="7">
                  <c:v>0.18</c:v>
                </c:pt>
                <c:pt idx="8">
                  <c:v>#N/A</c:v>
                </c:pt>
                <c:pt idx="9">
                  <c:v>0.17</c:v>
                </c:pt>
              </c:numCache>
            </c:numRef>
          </c:val>
        </c:ser>
        <c:ser>
          <c:idx val="5"/>
          <c:order val="5"/>
          <c:tx>
            <c:strRef>
              <c:f>データシート!$A$32</c:f>
              <c:strCache>
                <c:ptCount val="1"/>
                <c:pt idx="0">
                  <c:v>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0.21</c:v>
                </c:pt>
                <c:pt idx="4">
                  <c:v>#N/A</c:v>
                </c:pt>
                <c:pt idx="5">
                  <c:v>0.53</c:v>
                </c:pt>
                <c:pt idx="6">
                  <c:v>#N/A</c:v>
                </c:pt>
                <c:pt idx="7">
                  <c:v>0.4</c:v>
                </c:pt>
                <c:pt idx="8">
                  <c:v>#N/A</c:v>
                </c:pt>
                <c:pt idx="9">
                  <c:v>0.47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0.43</c:v>
                </c:pt>
                <c:pt idx="4">
                  <c:v>#N/A</c:v>
                </c:pt>
                <c:pt idx="5">
                  <c:v>0.3</c:v>
                </c:pt>
                <c:pt idx="6">
                  <c:v>#N/A</c:v>
                </c:pt>
                <c:pt idx="7">
                  <c:v>0.49</c:v>
                </c:pt>
                <c:pt idx="8">
                  <c:v>#N/A</c:v>
                </c:pt>
                <c:pt idx="9">
                  <c:v>0.57999999999999996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1.33</c:v>
                </c:pt>
                <c:pt idx="2">
                  <c:v>#N/A</c:v>
                </c:pt>
                <c:pt idx="3">
                  <c:v>1.33</c:v>
                </c:pt>
                <c:pt idx="4">
                  <c:v>#N/A</c:v>
                </c:pt>
                <c:pt idx="5">
                  <c:v>0.53</c:v>
                </c:pt>
                <c:pt idx="6">
                  <c:v>#N/A</c:v>
                </c:pt>
                <c:pt idx="7">
                  <c:v>0.53</c:v>
                </c:pt>
                <c:pt idx="8">
                  <c:v>#N/A</c:v>
                </c:pt>
                <c:pt idx="9">
                  <c:v>1.28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4.84</c:v>
                </c:pt>
                <c:pt idx="2">
                  <c:v>#N/A</c:v>
                </c:pt>
                <c:pt idx="3">
                  <c:v>3.2</c:v>
                </c:pt>
                <c:pt idx="4">
                  <c:v>#N/A</c:v>
                </c:pt>
                <c:pt idx="5">
                  <c:v>2.86</c:v>
                </c:pt>
                <c:pt idx="6">
                  <c:v>#N/A</c:v>
                </c:pt>
                <c:pt idx="7">
                  <c:v>2.2000000000000002</c:v>
                </c:pt>
                <c:pt idx="8">
                  <c:v>#N/A</c:v>
                </c:pt>
                <c:pt idx="9">
                  <c:v>2.63</c:v>
                </c:pt>
              </c:numCache>
            </c:numRef>
          </c:val>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6.74</c:v>
                </c:pt>
                <c:pt idx="2">
                  <c:v>#N/A</c:v>
                </c:pt>
                <c:pt idx="3">
                  <c:v>7.55</c:v>
                </c:pt>
                <c:pt idx="4">
                  <c:v>#N/A</c:v>
                </c:pt>
                <c:pt idx="5">
                  <c:v>8.25</c:v>
                </c:pt>
                <c:pt idx="6">
                  <c:v>#N/A</c:v>
                </c:pt>
                <c:pt idx="7">
                  <c:v>9.33</c:v>
                </c:pt>
                <c:pt idx="8">
                  <c:v>#N/A</c:v>
                </c:pt>
                <c:pt idx="9">
                  <c:v>8.82</c:v>
                </c:pt>
              </c:numCache>
            </c:numRef>
          </c:val>
        </c:ser>
        <c:dLbls>
          <c:showLegendKey val="0"/>
          <c:showVal val="0"/>
          <c:showCatName val="0"/>
          <c:showSerName val="0"/>
          <c:showPercent val="0"/>
          <c:showBubbleSize val="0"/>
        </c:dLbls>
        <c:gapWidth val="150"/>
        <c:overlap val="100"/>
        <c:axId val="138769152"/>
        <c:axId val="138770688"/>
      </c:barChart>
      <c:catAx>
        <c:axId val="1387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770688"/>
        <c:crosses val="autoZero"/>
        <c:auto val="1"/>
        <c:lblAlgn val="ctr"/>
        <c:lblOffset val="100"/>
        <c:tickLblSkip val="1"/>
        <c:tickMarkSkip val="1"/>
        <c:noMultiLvlLbl val="0"/>
      </c:catAx>
      <c:valAx>
        <c:axId val="1387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6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3077</c:v>
                </c:pt>
                <c:pt idx="5">
                  <c:v>2932</c:v>
                </c:pt>
                <c:pt idx="8">
                  <c:v>2890</c:v>
                </c:pt>
                <c:pt idx="11">
                  <c:v>2849</c:v>
                </c:pt>
                <c:pt idx="14">
                  <c:v>2811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103</c:v>
                </c:pt>
                <c:pt idx="3">
                  <c:v>103</c:v>
                </c:pt>
                <c:pt idx="6">
                  <c:v>65</c:v>
                </c:pt>
                <c:pt idx="9">
                  <c:v>12</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1002</c:v>
                </c:pt>
                <c:pt idx="3">
                  <c:v>906</c:v>
                </c:pt>
                <c:pt idx="6">
                  <c:v>883</c:v>
                </c:pt>
                <c:pt idx="9">
                  <c:v>814</c:v>
                </c:pt>
                <c:pt idx="12">
                  <c:v>843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3675</c:v>
                </c:pt>
                <c:pt idx="3">
                  <c:v>3445</c:v>
                </c:pt>
                <c:pt idx="6">
                  <c:v>3328</c:v>
                </c:pt>
                <c:pt idx="9">
                  <c:v>3222</c:v>
                </c:pt>
                <c:pt idx="12">
                  <c:v>3000</c:v>
                </c:pt>
              </c:numCache>
            </c:numRef>
          </c:val>
        </c:ser>
        <c:dLbls>
          <c:showLegendKey val="0"/>
          <c:showVal val="0"/>
          <c:showCatName val="0"/>
          <c:showSerName val="0"/>
          <c:showPercent val="0"/>
          <c:showBubbleSize val="0"/>
        </c:dLbls>
        <c:gapWidth val="100"/>
        <c:overlap val="100"/>
        <c:axId val="139014144"/>
        <c:axId val="13901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1703</c:v>
                </c:pt>
                <c:pt idx="2">
                  <c:v>#N/A</c:v>
                </c:pt>
                <c:pt idx="3">
                  <c:v>#N/A</c:v>
                </c:pt>
                <c:pt idx="4">
                  <c:v>1522</c:v>
                </c:pt>
                <c:pt idx="5">
                  <c:v>#N/A</c:v>
                </c:pt>
                <c:pt idx="6">
                  <c:v>#N/A</c:v>
                </c:pt>
                <c:pt idx="7">
                  <c:v>1386</c:v>
                </c:pt>
                <c:pt idx="8">
                  <c:v>#N/A</c:v>
                </c:pt>
                <c:pt idx="9">
                  <c:v>#N/A</c:v>
                </c:pt>
                <c:pt idx="10">
                  <c:v>1199</c:v>
                </c:pt>
                <c:pt idx="11">
                  <c:v>#N/A</c:v>
                </c:pt>
                <c:pt idx="12">
                  <c:v>#N/A</c:v>
                </c:pt>
                <c:pt idx="13">
                  <c:v>1095</c:v>
                </c:pt>
                <c:pt idx="14">
                  <c:v>#N/A</c:v>
                </c:pt>
              </c:numCache>
            </c:numRef>
          </c:val>
          <c:smooth val="0"/>
        </c:ser>
        <c:dLbls>
          <c:showLegendKey val="0"/>
          <c:showVal val="0"/>
          <c:showCatName val="0"/>
          <c:showSerName val="0"/>
          <c:showPercent val="0"/>
          <c:showBubbleSize val="0"/>
        </c:dLbls>
        <c:marker val="1"/>
        <c:smooth val="0"/>
        <c:axId val="139014144"/>
        <c:axId val="139016064"/>
      </c:lineChart>
      <c:catAx>
        <c:axId val="1390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16064"/>
        <c:crosses val="autoZero"/>
        <c:auto val="1"/>
        <c:lblAlgn val="ctr"/>
        <c:lblOffset val="100"/>
        <c:tickLblSkip val="1"/>
        <c:tickMarkSkip val="1"/>
        <c:noMultiLvlLbl val="0"/>
      </c:catAx>
      <c:valAx>
        <c:axId val="1390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24261</c:v>
                </c:pt>
                <c:pt idx="5">
                  <c:v>23985</c:v>
                </c:pt>
                <c:pt idx="8">
                  <c:v>24437</c:v>
                </c:pt>
                <c:pt idx="11">
                  <c:v>23864</c:v>
                </c:pt>
                <c:pt idx="14">
                  <c:v>23002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1173</c:v>
                </c:pt>
                <c:pt idx="5">
                  <c:v>1045</c:v>
                </c:pt>
                <c:pt idx="8">
                  <c:v>913</c:v>
                </c:pt>
                <c:pt idx="11">
                  <c:v>786</c:v>
                </c:pt>
                <c:pt idx="14">
                  <c:v>680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5884</c:v>
                </c:pt>
                <c:pt idx="5">
                  <c:v>7867</c:v>
                </c:pt>
                <c:pt idx="8">
                  <c:v>7780</c:v>
                </c:pt>
                <c:pt idx="11">
                  <c:v>8710</c:v>
                </c:pt>
                <c:pt idx="14">
                  <c:v>9552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75</c:v>
                </c:pt>
                <c:pt idx="3">
                  <c:v>74</c:v>
                </c:pt>
                <c:pt idx="6">
                  <c:v>72</c:v>
                </c:pt>
                <c:pt idx="9">
                  <c:v>70</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5457</c:v>
                </c:pt>
                <c:pt idx="3">
                  <c:v>5259</c:v>
                </c:pt>
                <c:pt idx="6">
                  <c:v>5101</c:v>
                </c:pt>
                <c:pt idx="9">
                  <c:v>4899</c:v>
                </c:pt>
                <c:pt idx="12">
                  <c:v>4717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9776</c:v>
                </c:pt>
                <c:pt idx="3">
                  <c:v>9215</c:v>
                </c:pt>
                <c:pt idx="6">
                  <c:v>10064</c:v>
                </c:pt>
                <c:pt idx="9">
                  <c:v>9641</c:v>
                </c:pt>
                <c:pt idx="12">
                  <c:v>9063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750</c:v>
                </c:pt>
                <c:pt idx="3">
                  <c:v>659</c:v>
                </c:pt>
                <c:pt idx="6">
                  <c:v>29</c:v>
                </c:pt>
                <c:pt idx="9">
                  <c:v>17</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26465</c:v>
                </c:pt>
                <c:pt idx="3">
                  <c:v>25231</c:v>
                </c:pt>
                <c:pt idx="6">
                  <c:v>23547</c:v>
                </c:pt>
                <c:pt idx="9">
                  <c:v>22170</c:v>
                </c:pt>
                <c:pt idx="12">
                  <c:v>21170</c:v>
                </c:pt>
              </c:numCache>
            </c:numRef>
          </c:val>
        </c:ser>
        <c:dLbls>
          <c:showLegendKey val="0"/>
          <c:showVal val="0"/>
          <c:showCatName val="0"/>
          <c:showSerName val="0"/>
          <c:showPercent val="0"/>
          <c:showBubbleSize val="0"/>
        </c:dLbls>
        <c:gapWidth val="100"/>
        <c:overlap val="100"/>
        <c:axId val="138618752"/>
        <c:axId val="13863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11204</c:v>
                </c:pt>
                <c:pt idx="2">
                  <c:v>#N/A</c:v>
                </c:pt>
                <c:pt idx="3">
                  <c:v>#N/A</c:v>
                </c:pt>
                <c:pt idx="4">
                  <c:v>7541</c:v>
                </c:pt>
                <c:pt idx="5">
                  <c:v>#N/A</c:v>
                </c:pt>
                <c:pt idx="6">
                  <c:v>#N/A</c:v>
                </c:pt>
                <c:pt idx="7">
                  <c:v>5683</c:v>
                </c:pt>
                <c:pt idx="8">
                  <c:v>#N/A</c:v>
                </c:pt>
                <c:pt idx="9">
                  <c:v>#N/A</c:v>
                </c:pt>
                <c:pt idx="10">
                  <c:v>3438</c:v>
                </c:pt>
                <c:pt idx="11">
                  <c:v>#N/A</c:v>
                </c:pt>
                <c:pt idx="12">
                  <c:v>#N/A</c:v>
                </c:pt>
                <c:pt idx="13">
                  <c:v>1730</c:v>
                </c:pt>
                <c:pt idx="14">
                  <c:v>#N/A</c:v>
                </c:pt>
              </c:numCache>
            </c:numRef>
          </c:val>
          <c:smooth val="0"/>
        </c:ser>
        <c:dLbls>
          <c:showLegendKey val="0"/>
          <c:showVal val="0"/>
          <c:showCatName val="0"/>
          <c:showSerName val="0"/>
          <c:showPercent val="0"/>
          <c:showBubbleSize val="0"/>
        </c:dLbls>
        <c:marker val="1"/>
        <c:smooth val="0"/>
        <c:axId val="138618752"/>
        <c:axId val="138633216"/>
      </c:lineChart>
      <c:catAx>
        <c:axId val="1386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33216"/>
        <c:crosses val="autoZero"/>
        <c:auto val="1"/>
        <c:lblAlgn val="ctr"/>
        <c:lblOffset val="100"/>
        <c:tickLblSkip val="1"/>
        <c:tickMarkSkip val="1"/>
        <c:noMultiLvlLbl val="0"/>
      </c:catAx>
      <c:valAx>
        <c:axId val="1386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30,994
30,849
317.87
19,247,747
18,868,084
352,754
13,129,965
21,169,707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分母となる基準財政需要額が△</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176,680</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）となったが、分子となる基準財政収入額が△</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60,355</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であったため横ばいとなった。しかしながら</a:t>
          </a:r>
          <a:r>
            <a:rPr lang="ja-JP" altLang="ja-JP" sz="1100" b="0" i="0" baseline="0">
              <a:solidFill>
                <a:schemeClr val="dk1"/>
              </a:solidFill>
              <a:latin typeface="+mn-lt"/>
              <a:ea typeface="+mn-ea"/>
              <a:cs typeface="+mn-cs"/>
            </a:rPr>
            <a:t>景気低迷や人口減少等の影響により市税等が減収して</a:t>
          </a:r>
          <a:r>
            <a:rPr lang="ja-JP" altLang="en-US" sz="1100" b="0" i="0" baseline="0">
              <a:solidFill>
                <a:schemeClr val="dk1"/>
              </a:solidFill>
              <a:latin typeface="+mn-lt"/>
              <a:ea typeface="+mn-ea"/>
              <a:cs typeface="+mn-cs"/>
            </a:rPr>
            <a:t>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また、</a:t>
          </a:r>
          <a:r>
            <a:rPr lang="ja-JP" altLang="ja-JP" sz="1100" b="0" i="0" baseline="0">
              <a:solidFill>
                <a:schemeClr val="dk1"/>
              </a:solidFill>
              <a:latin typeface="+mn-lt"/>
              <a:ea typeface="+mn-ea"/>
              <a:cs typeface="+mn-cs"/>
            </a:rPr>
            <a:t>類似団体平均値と比較しても</a:t>
          </a:r>
          <a:r>
            <a:rPr lang="en-US" altLang="ja-JP" sz="1100" b="0" i="0" baseline="0">
              <a:solidFill>
                <a:schemeClr val="dk1"/>
              </a:solidFill>
              <a:latin typeface="+mn-lt"/>
              <a:ea typeface="+mn-ea"/>
              <a:cs typeface="+mn-cs"/>
            </a:rPr>
            <a:t>0.16</a:t>
          </a:r>
          <a:r>
            <a:rPr lang="ja-JP" altLang="ja-JP" sz="1100" b="0" i="0" baseline="0">
              <a:solidFill>
                <a:schemeClr val="dk1"/>
              </a:solidFill>
              <a:latin typeface="+mn-lt"/>
              <a:ea typeface="+mn-ea"/>
              <a:cs typeface="+mn-cs"/>
            </a:rPr>
            <a:t>ポイント悪く、また悪化傾向にあることから、市税や公共料金の徴収強化を引き続き行い、一層の収入の確保に努める。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70" name="直線コネクタ 69"/>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3" name="直線コネクタ 72"/>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130628</xdr:rowOff>
    </xdr:to>
    <xdr:cxnSp macro="">
      <xdr:nvCxnSpPr>
        <xdr:cNvPr id="79" name="直線コネクタ 78"/>
        <xdr:cNvCxnSpPr/>
      </xdr:nvCxnSpPr>
      <xdr:spPr>
        <a:xfrm>
          <a:off x="1447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90"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1" name="円/楕円 90"/>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2" name="テキスト ボックス 91"/>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7" name="円/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歳出においては、</a:t>
          </a:r>
          <a:r>
            <a:rPr lang="ja-JP" altLang="en-US" sz="1100" b="0" i="0" baseline="0">
              <a:solidFill>
                <a:schemeClr val="dk1"/>
              </a:solidFill>
              <a:latin typeface="+mn-lt"/>
              <a:ea typeface="+mn-ea"/>
              <a:cs typeface="+mn-cs"/>
            </a:rPr>
            <a:t>扶助費、</a:t>
          </a:r>
          <a:r>
            <a:rPr lang="ja-JP" altLang="ja-JP" sz="1100" b="0" i="0" baseline="0">
              <a:solidFill>
                <a:schemeClr val="dk1"/>
              </a:solidFill>
              <a:latin typeface="+mn-lt"/>
              <a:ea typeface="+mn-ea"/>
              <a:cs typeface="+mn-cs"/>
            </a:rPr>
            <a:t>物件費（経常）が増加したものの、人件費（経常）及び公債費（経常）が減少したことにより、歳出経常一般財源は△</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112,708</a:t>
          </a:r>
          <a:r>
            <a:rPr lang="ja-JP" altLang="ja-JP" sz="1100" b="0" i="0" baseline="0">
              <a:solidFill>
                <a:schemeClr val="dk1"/>
              </a:solidFill>
              <a:latin typeface="+mn-lt"/>
              <a:ea typeface="+mn-ea"/>
              <a:cs typeface="+mn-cs"/>
            </a:rPr>
            <a:t>千円）となったが、歳入では、地方税や</a:t>
          </a:r>
          <a:r>
            <a:rPr lang="ja-JP" altLang="en-US" sz="1100" b="0" i="0" baseline="0">
              <a:solidFill>
                <a:schemeClr val="dk1"/>
              </a:solidFill>
              <a:latin typeface="+mn-lt"/>
              <a:ea typeface="+mn-ea"/>
              <a:cs typeface="+mn-cs"/>
            </a:rPr>
            <a:t>地方交付税</a:t>
          </a:r>
          <a:r>
            <a:rPr lang="ja-JP" altLang="ja-JP" sz="1100" b="0" i="0" baseline="0">
              <a:solidFill>
                <a:schemeClr val="dk1"/>
              </a:solidFill>
              <a:latin typeface="+mn-lt"/>
              <a:ea typeface="+mn-ea"/>
              <a:cs typeface="+mn-cs"/>
            </a:rPr>
            <a:t>が大きく減少したことにより、歳入経常一般財源は△</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167,764</a:t>
          </a:r>
          <a:r>
            <a:rPr lang="ja-JP" altLang="ja-JP" sz="1100" b="0" i="0" baseline="0">
              <a:solidFill>
                <a:schemeClr val="dk1"/>
              </a:solidFill>
              <a:latin typeface="+mn-lt"/>
              <a:ea typeface="+mn-ea"/>
              <a:cs typeface="+mn-cs"/>
            </a:rPr>
            <a:t>千円）となった。</a:t>
          </a:r>
          <a:endParaRPr lang="ja-JP" altLang="ja-JP" sz="1400"/>
        </a:p>
        <a:p>
          <a:pPr rtl="0"/>
          <a:r>
            <a:rPr lang="ja-JP" altLang="ja-JP" sz="1100" b="0" i="0" baseline="0">
              <a:solidFill>
                <a:schemeClr val="dk1"/>
              </a:solidFill>
              <a:latin typeface="+mn-lt"/>
              <a:ea typeface="+mn-ea"/>
              <a:cs typeface="+mn-cs"/>
            </a:rPr>
            <a:t>　以上の理由</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 経常収支比率は平成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年度に比べ</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ポイント悪化した。類似団体との比較でも、平成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3.6</a:t>
          </a:r>
          <a:r>
            <a:rPr lang="ja-JP" altLang="ja-JP" sz="1100" b="0" i="0" baseline="0">
              <a:solidFill>
                <a:schemeClr val="dk1"/>
              </a:solidFill>
              <a:latin typeface="+mn-lt"/>
              <a:ea typeface="+mn-ea"/>
              <a:cs typeface="+mn-cs"/>
            </a:rPr>
            <a:t>ポイントの差から、平成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4.4</a:t>
          </a:r>
          <a:r>
            <a:rPr lang="ja-JP" altLang="ja-JP" sz="1100" b="0" i="0" baseline="0">
              <a:solidFill>
                <a:schemeClr val="dk1"/>
              </a:solidFill>
              <a:latin typeface="+mn-lt"/>
              <a:ea typeface="+mn-ea"/>
              <a:cs typeface="+mn-cs"/>
            </a:rPr>
            <a:t>ポイントの差となり、乖離が大きくなった。今後、事務事業の見直しを更に進めるとともに、すべての事務事業の優先度を厳しく点検し、優先度の低い事務事業について計画的に廃止・縮小を進め、経常経費の削減を図っていきたい。</a:t>
          </a:r>
          <a:endParaRPr lang="ja-JP" altLang="ja-JP" sz="1400"/>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65</xdr:row>
      <xdr:rowOff>65786</xdr:rowOff>
    </xdr:to>
    <xdr:cxnSp macro="">
      <xdr:nvCxnSpPr>
        <xdr:cNvPr id="131" name="直線コネクタ 130"/>
        <xdr:cNvCxnSpPr/>
      </xdr:nvCxnSpPr>
      <xdr:spPr>
        <a:xfrm>
          <a:off x="4114800" y="111907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46482</xdr:rowOff>
    </xdr:to>
    <xdr:cxnSp macro="">
      <xdr:nvCxnSpPr>
        <xdr:cNvPr id="134" name="直線コネクタ 133"/>
        <xdr:cNvCxnSpPr/>
      </xdr:nvCxnSpPr>
      <xdr:spPr>
        <a:xfrm>
          <a:off x="3225800" y="111038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131064</xdr:rowOff>
    </xdr:to>
    <xdr:cxnSp macro="">
      <xdr:nvCxnSpPr>
        <xdr:cNvPr id="137" name="直線コネクタ 136"/>
        <xdr:cNvCxnSpPr/>
      </xdr:nvCxnSpPr>
      <xdr:spPr>
        <a:xfrm>
          <a:off x="2336800" y="1084326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65</xdr:row>
      <xdr:rowOff>56134</xdr:rowOff>
    </xdr:to>
    <xdr:cxnSp macro="">
      <xdr:nvCxnSpPr>
        <xdr:cNvPr id="140" name="直線コネクタ 139"/>
        <xdr:cNvCxnSpPr/>
      </xdr:nvCxnSpPr>
      <xdr:spPr>
        <a:xfrm flipV="1">
          <a:off x="1447800" y="1084326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50" name="円/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macro="" textlink="">
      <xdr:nvSpPr>
        <xdr:cNvPr id="151"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52" name="円/楕円 151"/>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3" name="テキスト ボックス 152"/>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4" name="円/楕円 153"/>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5" name="テキスト ボックス 154"/>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8" name="円/楕円 157"/>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9" name="テキスト ボックス 158"/>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[190,825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分子側</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人件費及び物件費が減となった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、分母側の人口が△</a:t>
          </a:r>
          <a:r>
            <a:rPr lang="en-US" altLang="ja-JP" sz="1100" b="0" i="0" baseline="0">
              <a:solidFill>
                <a:schemeClr val="dk1"/>
              </a:solidFill>
              <a:latin typeface="+mn-lt"/>
              <a:ea typeface="+mn-ea"/>
              <a:cs typeface="+mn-cs"/>
            </a:rPr>
            <a:t>354</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％）となった</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人当たり人件費・物件費等決算額は</a:t>
          </a:r>
          <a:r>
            <a:rPr lang="en-US" altLang="ja-JP" sz="1100" b="0" i="0" baseline="0">
              <a:solidFill>
                <a:schemeClr val="dk1"/>
              </a:solidFill>
              <a:latin typeface="+mn-lt"/>
              <a:ea typeface="+mn-ea"/>
              <a:cs typeface="+mn-cs"/>
            </a:rPr>
            <a:t>2,411</a:t>
          </a:r>
          <a:r>
            <a:rPr lang="ja-JP" altLang="ja-JP" sz="1100" b="0" i="0" baseline="0">
              <a:solidFill>
                <a:schemeClr val="dk1"/>
              </a:solidFill>
              <a:latin typeface="+mn-lt"/>
              <a:ea typeface="+mn-ea"/>
              <a:cs typeface="+mn-cs"/>
            </a:rPr>
            <a:t>円（</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％）と微少ではあるものの</a:t>
          </a:r>
          <a:r>
            <a:rPr lang="ja-JP" altLang="en-US" sz="1100" b="0" i="0" baseline="0">
              <a:solidFill>
                <a:schemeClr val="dk1"/>
              </a:solidFill>
              <a:latin typeface="+mn-lt"/>
              <a:ea typeface="+mn-ea"/>
              <a:cs typeface="+mn-cs"/>
            </a:rPr>
            <a:t>悪化した</a:t>
          </a:r>
          <a:r>
            <a:rPr lang="ja-JP" altLang="ja-JP" sz="1100" b="0" i="0" baseline="0">
              <a:solidFill>
                <a:schemeClr val="dk1"/>
              </a:solidFill>
              <a:latin typeface="+mn-lt"/>
              <a:ea typeface="+mn-ea"/>
              <a:cs typeface="+mn-cs"/>
            </a:rPr>
            <a:t>。</a:t>
          </a:r>
          <a:endParaRPr lang="ja-JP" altLang="ja-JP" sz="1400"/>
        </a:p>
        <a:p>
          <a:pPr rtl="0"/>
          <a:r>
            <a:rPr lang="ja-JP" altLang="ja-JP" sz="1100" b="0" i="0" baseline="0">
              <a:solidFill>
                <a:schemeClr val="dk1"/>
              </a:solidFill>
              <a:latin typeface="+mn-lt"/>
              <a:ea typeface="+mn-ea"/>
              <a:cs typeface="+mn-cs"/>
            </a:rPr>
            <a:t>　類似団体と比較すると人件費が多いが、合併に伴い類似団体平均より職員数が多いことが影響している。指定管理者制度の導入や新規採用職員の抑制・勧奨退職制度の活用等により、引き続き職員数の削減等の定員適正化を行い、人件費の抑制を図る。</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97338</xdr:rowOff>
    </xdr:from>
    <xdr:to>
      <xdr:col>7</xdr:col>
      <xdr:colOff>152400</xdr:colOff>
      <xdr:row>82</xdr:row>
      <xdr:rowOff>107034</xdr:rowOff>
    </xdr:to>
    <xdr:cxnSp macro="">
      <xdr:nvCxnSpPr>
        <xdr:cNvPr id="194" name="直線コネクタ 193"/>
        <xdr:cNvCxnSpPr/>
      </xdr:nvCxnSpPr>
      <xdr:spPr>
        <a:xfrm>
          <a:off x="4114800" y="14156238"/>
          <a:ext cx="8382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97338</xdr:rowOff>
    </xdr:from>
    <xdr:to>
      <xdr:col>6</xdr:col>
      <xdr:colOff>0</xdr:colOff>
      <xdr:row>82</xdr:row>
      <xdr:rowOff>106793</xdr:rowOff>
    </xdr:to>
    <xdr:cxnSp macro="">
      <xdr:nvCxnSpPr>
        <xdr:cNvPr id="197" name="直線コネクタ 196"/>
        <xdr:cNvCxnSpPr/>
      </xdr:nvCxnSpPr>
      <xdr:spPr>
        <a:xfrm flipV="1">
          <a:off x="3225800" y="14156238"/>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59072</xdr:rowOff>
    </xdr:from>
    <xdr:to>
      <xdr:col>4</xdr:col>
      <xdr:colOff>482600</xdr:colOff>
      <xdr:row>82</xdr:row>
      <xdr:rowOff>106793</xdr:rowOff>
    </xdr:to>
    <xdr:cxnSp macro="">
      <xdr:nvCxnSpPr>
        <xdr:cNvPr id="200" name="直線コネクタ 199"/>
        <xdr:cNvCxnSpPr/>
      </xdr:nvCxnSpPr>
      <xdr:spPr>
        <a:xfrm>
          <a:off x="2336800" y="14117972"/>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52617</xdr:rowOff>
    </xdr:from>
    <xdr:to>
      <xdr:col>3</xdr:col>
      <xdr:colOff>279400</xdr:colOff>
      <xdr:row>82</xdr:row>
      <xdr:rowOff>59072</xdr:rowOff>
    </xdr:to>
    <xdr:cxnSp macro="">
      <xdr:nvCxnSpPr>
        <xdr:cNvPr id="203" name="直線コネクタ 202"/>
        <xdr:cNvCxnSpPr/>
      </xdr:nvCxnSpPr>
      <xdr:spPr>
        <a:xfrm>
          <a:off x="1447800" y="1411151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56234</xdr:rowOff>
    </xdr:from>
    <xdr:to>
      <xdr:col>7</xdr:col>
      <xdr:colOff>203200</xdr:colOff>
      <xdr:row>82</xdr:row>
      <xdr:rowOff>157834</xdr:rowOff>
    </xdr:to>
    <xdr:sp macro="" textlink="">
      <xdr:nvSpPr>
        <xdr:cNvPr id="213" name="円/楕円 212"/>
        <xdr:cNvSpPr/>
      </xdr:nvSpPr>
      <xdr:spPr>
        <a:xfrm>
          <a:off x="4902200" y="14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28311</xdr:rowOff>
    </xdr:from>
    <xdr:ext cx="762000" cy="259045"/>
    <xdr:sp macro="" textlink="">
      <xdr:nvSpPr>
        <xdr:cNvPr id="214" name="人件費・物件費等の状況該当値テキスト"/>
        <xdr:cNvSpPr txBox="1"/>
      </xdr:nvSpPr>
      <xdr:spPr>
        <a:xfrm>
          <a:off x="5041900" y="1408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46538</xdr:rowOff>
    </xdr:from>
    <xdr:to>
      <xdr:col>6</xdr:col>
      <xdr:colOff>50800</xdr:colOff>
      <xdr:row>82</xdr:row>
      <xdr:rowOff>148138</xdr:rowOff>
    </xdr:to>
    <xdr:sp macro="" textlink="">
      <xdr:nvSpPr>
        <xdr:cNvPr id="215" name="円/楕円 214"/>
        <xdr:cNvSpPr/>
      </xdr:nvSpPr>
      <xdr:spPr>
        <a:xfrm>
          <a:off x="4064000" y="141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132915</xdr:rowOff>
    </xdr:from>
    <xdr:ext cx="736600" cy="259045"/>
    <xdr:sp macro="" textlink="">
      <xdr:nvSpPr>
        <xdr:cNvPr id="216" name="テキスト ボックス 215"/>
        <xdr:cNvSpPr txBox="1"/>
      </xdr:nvSpPr>
      <xdr:spPr>
        <a:xfrm>
          <a:off x="3733800" y="14191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55993</xdr:rowOff>
    </xdr:from>
    <xdr:to>
      <xdr:col>4</xdr:col>
      <xdr:colOff>533400</xdr:colOff>
      <xdr:row>82</xdr:row>
      <xdr:rowOff>157593</xdr:rowOff>
    </xdr:to>
    <xdr:sp macro="" textlink="">
      <xdr:nvSpPr>
        <xdr:cNvPr id="217" name="円/楕円 216"/>
        <xdr:cNvSpPr/>
      </xdr:nvSpPr>
      <xdr:spPr>
        <a:xfrm>
          <a:off x="3175000" y="141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142370</xdr:rowOff>
    </xdr:from>
    <xdr:ext cx="762000" cy="259045"/>
    <xdr:sp macro="" textlink="">
      <xdr:nvSpPr>
        <xdr:cNvPr id="218" name="テキスト ボックス 217"/>
        <xdr:cNvSpPr txBox="1"/>
      </xdr:nvSpPr>
      <xdr:spPr>
        <a:xfrm>
          <a:off x="2844800" y="1420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8272</xdr:rowOff>
    </xdr:from>
    <xdr:to>
      <xdr:col>3</xdr:col>
      <xdr:colOff>330200</xdr:colOff>
      <xdr:row>82</xdr:row>
      <xdr:rowOff>109872</xdr:rowOff>
    </xdr:to>
    <xdr:sp macro="" textlink="">
      <xdr:nvSpPr>
        <xdr:cNvPr id="219" name="円/楕円 218"/>
        <xdr:cNvSpPr/>
      </xdr:nvSpPr>
      <xdr:spPr>
        <a:xfrm>
          <a:off x="2286000" y="140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94649</xdr:rowOff>
    </xdr:from>
    <xdr:ext cx="762000" cy="259045"/>
    <xdr:sp macro="" textlink="">
      <xdr:nvSpPr>
        <xdr:cNvPr id="220" name="テキスト ボックス 219"/>
        <xdr:cNvSpPr txBox="1"/>
      </xdr:nvSpPr>
      <xdr:spPr>
        <a:xfrm>
          <a:off x="1955800" y="14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1817</xdr:rowOff>
    </xdr:from>
    <xdr:to>
      <xdr:col>2</xdr:col>
      <xdr:colOff>127000</xdr:colOff>
      <xdr:row>82</xdr:row>
      <xdr:rowOff>103417</xdr:rowOff>
    </xdr:to>
    <xdr:sp macro="" textlink="">
      <xdr:nvSpPr>
        <xdr:cNvPr id="221" name="円/楕円 220"/>
        <xdr:cNvSpPr/>
      </xdr:nvSpPr>
      <xdr:spPr>
        <a:xfrm>
          <a:off x="1397000" y="14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88194</xdr:rowOff>
    </xdr:from>
    <xdr:ext cx="762000" cy="259045"/>
    <xdr:sp macro="" textlink="">
      <xdr:nvSpPr>
        <xdr:cNvPr id="222" name="テキスト ボックス 221"/>
        <xdr:cNvSpPr txBox="1"/>
      </xdr:nvSpPr>
      <xdr:spPr>
        <a:xfrm>
          <a:off x="1066800" y="1414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月</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日の本市のラスパイレス指数は</a:t>
          </a:r>
          <a:r>
            <a:rPr lang="en-US" altLang="ja-JP" sz="1100">
              <a:solidFill>
                <a:schemeClr val="dk1"/>
              </a:solidFill>
              <a:latin typeface="+mn-lt"/>
              <a:ea typeface="+mn-ea"/>
              <a:cs typeface="+mn-cs"/>
            </a:rPr>
            <a:t>98.4</a:t>
          </a:r>
          <a:r>
            <a:rPr lang="ja-JP" altLang="ja-JP" sz="1100">
              <a:solidFill>
                <a:schemeClr val="dk1"/>
              </a:solidFill>
              <a:latin typeface="+mn-lt"/>
              <a:ea typeface="+mn-ea"/>
              <a:cs typeface="+mn-cs"/>
            </a:rPr>
            <a:t>であり、国家公務員の給与削減措置の終了、本市における給与削減措置の引き上げ、国家公務員の昇給回復措置、本市職員の新陳代謝等により</a:t>
          </a:r>
          <a:r>
            <a:rPr lang="en-US" altLang="ja-JP" sz="1100">
              <a:solidFill>
                <a:schemeClr val="dk1"/>
              </a:solidFill>
              <a:latin typeface="+mn-lt"/>
              <a:ea typeface="+mn-ea"/>
              <a:cs typeface="+mn-cs"/>
            </a:rPr>
            <a:t>10.7</a:t>
          </a:r>
          <a:r>
            <a:rPr lang="ja-JP" altLang="ja-JP" sz="1100">
              <a:solidFill>
                <a:schemeClr val="dk1"/>
              </a:solidFill>
              <a:latin typeface="+mn-lt"/>
              <a:ea typeface="+mn-ea"/>
              <a:cs typeface="+mn-cs"/>
            </a:rPr>
            <a:t>ポイントの改善となった。</a:t>
          </a:r>
        </a:p>
        <a:p>
          <a:pPr rtl="0"/>
          <a:r>
            <a:rPr lang="ja-JP" altLang="ja-JP" sz="1100" b="0" i="0" baseline="0">
              <a:solidFill>
                <a:schemeClr val="dk1"/>
              </a:solidFill>
              <a:latin typeface="+mn-lt"/>
              <a:ea typeface="+mn-ea"/>
              <a:cs typeface="+mn-cs"/>
            </a:rPr>
            <a:t>　また、類似団体平均との比較では、前年の</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ポイント高から</a:t>
          </a:r>
          <a:r>
            <a:rPr lang="en-US" altLang="ja-JP" sz="1100" b="0" i="0" baseline="0">
              <a:solidFill>
                <a:schemeClr val="dk1"/>
              </a:solidFill>
              <a:latin typeface="+mn-lt"/>
              <a:ea typeface="+mn-ea"/>
              <a:cs typeface="+mn-cs"/>
            </a:rPr>
            <a:t>1.5</a:t>
          </a:r>
          <a:r>
            <a:rPr lang="ja-JP" altLang="ja-JP" sz="1100" b="0" i="0" baseline="0">
              <a:solidFill>
                <a:schemeClr val="dk1"/>
              </a:solidFill>
              <a:latin typeface="+mn-lt"/>
              <a:ea typeface="+mn-ea"/>
              <a:cs typeface="+mn-cs"/>
            </a:rPr>
            <a:t>ポイント高と改善が見られ、今後も引き続き給与構造や諸手当の見直し等により給与水準の適正化に努める。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89</xdr:row>
      <xdr:rowOff>77893</xdr:rowOff>
    </xdr:to>
    <xdr:cxnSp macro="">
      <xdr:nvCxnSpPr>
        <xdr:cNvPr id="256" name="直線コネクタ 255"/>
        <xdr:cNvCxnSpPr/>
      </xdr:nvCxnSpPr>
      <xdr:spPr>
        <a:xfrm flipV="1">
          <a:off x="16179800" y="14476307"/>
          <a:ext cx="8382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110066</xdr:rowOff>
    </xdr:to>
    <xdr:cxnSp macro="">
      <xdr:nvCxnSpPr>
        <xdr:cNvPr id="259" name="直線コネクタ 258"/>
        <xdr:cNvCxnSpPr/>
      </xdr:nvCxnSpPr>
      <xdr:spPr>
        <a:xfrm flipV="1">
          <a:off x="15290800" y="153369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89</xdr:row>
      <xdr:rowOff>110066</xdr:rowOff>
    </xdr:to>
    <xdr:cxnSp macro="">
      <xdr:nvCxnSpPr>
        <xdr:cNvPr id="262" name="直線コネクタ 261"/>
        <xdr:cNvCxnSpPr/>
      </xdr:nvCxnSpPr>
      <xdr:spPr>
        <a:xfrm>
          <a:off x="14401800" y="147819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86</xdr:row>
      <xdr:rowOff>37254</xdr:rowOff>
    </xdr:to>
    <xdr:cxnSp macro="">
      <xdr:nvCxnSpPr>
        <xdr:cNvPr id="265" name="直線コネクタ 264"/>
        <xdr:cNvCxnSpPr/>
      </xdr:nvCxnSpPr>
      <xdr:spPr>
        <a:xfrm>
          <a:off x="13512800" y="1451652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7" name="円/楕円 276"/>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78" name="テキスト ボックス 277"/>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9" name="円/楕円 278"/>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80" name="テキスト ボックス 279"/>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1" name="円/楕円 280"/>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2" name="テキスト ボックス 281"/>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3" name="円/楕円 282"/>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4" name="テキスト ボックス 283"/>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合併に伴い類似団体平均より職員数が多いため、指定管理者制度の導入や新規採用職員の抑制・勧奨退職制度の活用等により、職員数の削減を図りながら定員適性化に努める。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11668</xdr:rowOff>
    </xdr:from>
    <xdr:to>
      <xdr:col>24</xdr:col>
      <xdr:colOff>558800</xdr:colOff>
      <xdr:row>66</xdr:row>
      <xdr:rowOff>14684</xdr:rowOff>
    </xdr:to>
    <xdr:cxnSp macro="">
      <xdr:nvCxnSpPr>
        <xdr:cNvPr id="323" name="直線コネクタ 322"/>
        <xdr:cNvCxnSpPr/>
      </xdr:nvCxnSpPr>
      <xdr:spPr>
        <a:xfrm>
          <a:off x="16179800" y="11327368"/>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171053</xdr:rowOff>
    </xdr:from>
    <xdr:to>
      <xdr:col>23</xdr:col>
      <xdr:colOff>406400</xdr:colOff>
      <xdr:row>66</xdr:row>
      <xdr:rowOff>11668</xdr:rowOff>
    </xdr:to>
    <xdr:cxnSp macro="">
      <xdr:nvCxnSpPr>
        <xdr:cNvPr id="326" name="直線コネクタ 325"/>
        <xdr:cNvCxnSpPr/>
      </xdr:nvCxnSpPr>
      <xdr:spPr>
        <a:xfrm>
          <a:off x="15290800" y="113153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8" name="テキスト ボックス 327"/>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171053</xdr:rowOff>
    </xdr:from>
    <xdr:to>
      <xdr:col>22</xdr:col>
      <xdr:colOff>203200</xdr:colOff>
      <xdr:row>66</xdr:row>
      <xdr:rowOff>10160</xdr:rowOff>
    </xdr:to>
    <xdr:cxnSp macro="">
      <xdr:nvCxnSpPr>
        <xdr:cNvPr id="329" name="直線コネクタ 328"/>
        <xdr:cNvCxnSpPr/>
      </xdr:nvCxnSpPr>
      <xdr:spPr>
        <a:xfrm flipV="1">
          <a:off x="14401800" y="11315303"/>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133350</xdr:rowOff>
    </xdr:from>
    <xdr:to>
      <xdr:col>21</xdr:col>
      <xdr:colOff>0</xdr:colOff>
      <xdr:row>66</xdr:row>
      <xdr:rowOff>10160</xdr:rowOff>
    </xdr:to>
    <xdr:cxnSp macro="">
      <xdr:nvCxnSpPr>
        <xdr:cNvPr id="332" name="直線コネクタ 331"/>
        <xdr:cNvCxnSpPr/>
      </xdr:nvCxnSpPr>
      <xdr:spPr>
        <a:xfrm>
          <a:off x="13512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4" name="テキスト ボックス 333"/>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6" name="テキスト ボックス 335"/>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135334</xdr:rowOff>
    </xdr:from>
    <xdr:to>
      <xdr:col>24</xdr:col>
      <xdr:colOff>609600</xdr:colOff>
      <xdr:row>66</xdr:row>
      <xdr:rowOff>65484</xdr:rowOff>
    </xdr:to>
    <xdr:sp macro="" textlink="">
      <xdr:nvSpPr>
        <xdr:cNvPr id="342" name="円/楕円 341"/>
        <xdr:cNvSpPr/>
      </xdr:nvSpPr>
      <xdr:spPr>
        <a:xfrm>
          <a:off x="16967200" y="11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107411</xdr:rowOff>
    </xdr:from>
    <xdr:ext cx="762000" cy="259045"/>
    <xdr:sp macro="" textlink="">
      <xdr:nvSpPr>
        <xdr:cNvPr id="343" name="定員管理の状況該当値テキスト"/>
        <xdr:cNvSpPr txBox="1"/>
      </xdr:nvSpPr>
      <xdr:spPr>
        <a:xfrm>
          <a:off x="17106900" y="1125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132318</xdr:rowOff>
    </xdr:from>
    <xdr:to>
      <xdr:col>23</xdr:col>
      <xdr:colOff>457200</xdr:colOff>
      <xdr:row>66</xdr:row>
      <xdr:rowOff>62468</xdr:rowOff>
    </xdr:to>
    <xdr:sp macro="" textlink="">
      <xdr:nvSpPr>
        <xdr:cNvPr id="344" name="円/楕円 343"/>
        <xdr:cNvSpPr/>
      </xdr:nvSpPr>
      <xdr:spPr>
        <a:xfrm>
          <a:off x="16129000" y="11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47245</xdr:rowOff>
    </xdr:from>
    <xdr:ext cx="736600" cy="259045"/>
    <xdr:sp macro="" textlink="">
      <xdr:nvSpPr>
        <xdr:cNvPr id="345" name="テキスト ボックス 344"/>
        <xdr:cNvSpPr txBox="1"/>
      </xdr:nvSpPr>
      <xdr:spPr>
        <a:xfrm>
          <a:off x="15798800" y="11362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120253</xdr:rowOff>
    </xdr:from>
    <xdr:to>
      <xdr:col>22</xdr:col>
      <xdr:colOff>254000</xdr:colOff>
      <xdr:row>66</xdr:row>
      <xdr:rowOff>50403</xdr:rowOff>
    </xdr:to>
    <xdr:sp macro="" textlink="">
      <xdr:nvSpPr>
        <xdr:cNvPr id="346" name="円/楕円 345"/>
        <xdr:cNvSpPr/>
      </xdr:nvSpPr>
      <xdr:spPr>
        <a:xfrm>
          <a:off x="15240000" y="112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35180</xdr:rowOff>
    </xdr:from>
    <xdr:ext cx="762000" cy="259045"/>
    <xdr:sp macro="" textlink="">
      <xdr:nvSpPr>
        <xdr:cNvPr id="347" name="テキスト ボックス 346"/>
        <xdr:cNvSpPr txBox="1"/>
      </xdr:nvSpPr>
      <xdr:spPr>
        <a:xfrm>
          <a:off x="14909800" y="11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130810</xdr:rowOff>
    </xdr:from>
    <xdr:to>
      <xdr:col>21</xdr:col>
      <xdr:colOff>50800</xdr:colOff>
      <xdr:row>66</xdr:row>
      <xdr:rowOff>60960</xdr:rowOff>
    </xdr:to>
    <xdr:sp macro="" textlink="">
      <xdr:nvSpPr>
        <xdr:cNvPr id="348" name="円/楕円 347"/>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45737</xdr:rowOff>
    </xdr:from>
    <xdr:ext cx="762000" cy="259045"/>
    <xdr:sp macro="" textlink="">
      <xdr:nvSpPr>
        <xdr:cNvPr id="349" name="テキスト ボックス 348"/>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82550</xdr:rowOff>
    </xdr:from>
    <xdr:to>
      <xdr:col>19</xdr:col>
      <xdr:colOff>533400</xdr:colOff>
      <xdr:row>66</xdr:row>
      <xdr:rowOff>12700</xdr:rowOff>
    </xdr:to>
    <xdr:sp macro="" textlink="">
      <xdr:nvSpPr>
        <xdr:cNvPr id="350" name="円/楕円 349"/>
        <xdr:cNvSpPr/>
      </xdr:nvSpPr>
      <xdr:spPr>
        <a:xfrm>
          <a:off x="13462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168927</xdr:rowOff>
    </xdr:from>
    <xdr:ext cx="762000" cy="259045"/>
    <xdr:sp macro="" textlink="">
      <xdr:nvSpPr>
        <xdr:cNvPr id="351" name="テキスト ボックス 350"/>
        <xdr:cNvSpPr txBox="1"/>
      </xdr:nvSpPr>
      <xdr:spPr>
        <a:xfrm>
          <a:off x="13131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標準財政規模が縮小（△</a:t>
          </a:r>
          <a:r>
            <a:rPr lang="en-US" altLang="ja-JP" sz="1100" b="0" i="0" baseline="0">
              <a:solidFill>
                <a:schemeClr val="dk1"/>
              </a:solidFill>
              <a:latin typeface="+mn-lt"/>
              <a:ea typeface="+mn-ea"/>
              <a:cs typeface="+mn-cs"/>
            </a:rPr>
            <a:t>149,646</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％）したことなどに伴い分母側は△</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％となったが、平成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年度にピークを迎えた借入金の元利償還額が減少していることなどの理由により、分子側は△</a:t>
          </a:r>
          <a:r>
            <a:rPr lang="en-US" altLang="ja-JP" sz="1100" b="0" i="0" baseline="0">
              <a:solidFill>
                <a:schemeClr val="dk1"/>
              </a:solidFill>
              <a:latin typeface="+mn-lt"/>
              <a:ea typeface="+mn-ea"/>
              <a:cs typeface="+mn-cs"/>
            </a:rPr>
            <a:t>8.7</a:t>
          </a:r>
          <a:r>
            <a:rPr lang="ja-JP" altLang="ja-JP" sz="1100" b="0" i="0" baseline="0">
              <a:solidFill>
                <a:schemeClr val="dk1"/>
              </a:solidFill>
              <a:latin typeface="+mn-lt"/>
              <a:ea typeface="+mn-ea"/>
              <a:cs typeface="+mn-cs"/>
            </a:rPr>
            <a:t>％となったため、単年度の実質公債費比率は</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ポイント改善した。</a:t>
          </a:r>
          <a:endParaRPr lang="ja-JP" altLang="ja-JP" sz="1400"/>
        </a:p>
        <a:p>
          <a:pPr rtl="0"/>
          <a:r>
            <a:rPr lang="ja-JP" altLang="ja-JP" sz="1100" b="0" i="0" baseline="0">
              <a:solidFill>
                <a:schemeClr val="dk1"/>
              </a:solidFill>
              <a:latin typeface="+mn-lt"/>
              <a:ea typeface="+mn-ea"/>
              <a:cs typeface="+mn-cs"/>
            </a:rPr>
            <a:t>　今後、新庁舎建設事業や防災行政無線の統合整備事業、広域ごみ処理場の新築事業等の必要不可欠な大型事業が</a:t>
          </a:r>
          <a:r>
            <a:rPr lang="ja-JP" altLang="en-US" sz="1100" b="0" i="0" baseline="0">
              <a:solidFill>
                <a:schemeClr val="dk1"/>
              </a:solidFill>
              <a:latin typeface="+mn-lt"/>
              <a:ea typeface="+mn-ea"/>
              <a:cs typeface="+mn-cs"/>
            </a:rPr>
            <a:t>本格的に実施されるため</a:t>
          </a:r>
          <a:r>
            <a:rPr lang="ja-JP" altLang="ja-JP" sz="1100" b="0" i="0" baseline="0">
              <a:solidFill>
                <a:schemeClr val="dk1"/>
              </a:solidFill>
              <a:latin typeface="+mn-lt"/>
              <a:ea typeface="+mn-ea"/>
              <a:cs typeface="+mn-cs"/>
            </a:rPr>
            <a:t>、これらの事業以外の新規債の発行抑制に努め、また繰上償還の実施等を行うことで、実質公債費比率の抑制を図る。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156633</xdr:rowOff>
    </xdr:to>
    <xdr:cxnSp macro="">
      <xdr:nvCxnSpPr>
        <xdr:cNvPr id="385" name="直線コネクタ 384"/>
        <xdr:cNvCxnSpPr/>
      </xdr:nvCxnSpPr>
      <xdr:spPr>
        <a:xfrm flipV="1">
          <a:off x="16179800" y="710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6"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113877</xdr:rowOff>
    </xdr:to>
    <xdr:cxnSp macro="">
      <xdr:nvCxnSpPr>
        <xdr:cNvPr id="388" name="直線コネクタ 387"/>
        <xdr:cNvCxnSpPr/>
      </xdr:nvCxnSpPr>
      <xdr:spPr>
        <a:xfrm flipV="1">
          <a:off x="15290800" y="718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0" name="テキスト ボックス 38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43</xdr:row>
      <xdr:rowOff>79163</xdr:rowOff>
    </xdr:to>
    <xdr:cxnSp macro="">
      <xdr:nvCxnSpPr>
        <xdr:cNvPr id="391" name="直線コネクタ 390"/>
        <xdr:cNvCxnSpPr/>
      </xdr:nvCxnSpPr>
      <xdr:spPr>
        <a:xfrm flipV="1">
          <a:off x="14401800" y="731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3" name="テキスト ボックス 392"/>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44</xdr:row>
      <xdr:rowOff>44450</xdr:rowOff>
    </xdr:to>
    <xdr:cxnSp macro="">
      <xdr:nvCxnSpPr>
        <xdr:cNvPr id="394" name="直線コネクタ 393"/>
        <xdr:cNvCxnSpPr/>
      </xdr:nvCxnSpPr>
      <xdr:spPr>
        <a:xfrm flipV="1">
          <a:off x="13512800" y="74515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6" name="テキスト ボックス 395"/>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8" name="テキスト ボックス 397"/>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4" name="円/楕円 40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6" name="円/楕円 405"/>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7" name="テキスト ボックス 406"/>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63077</xdr:rowOff>
    </xdr:from>
    <xdr:to>
      <xdr:col>22</xdr:col>
      <xdr:colOff>254000</xdr:colOff>
      <xdr:row>42</xdr:row>
      <xdr:rowOff>164677</xdr:rowOff>
    </xdr:to>
    <xdr:sp macro="" textlink="">
      <xdr:nvSpPr>
        <xdr:cNvPr id="408" name="円/楕円 407"/>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149454</xdr:rowOff>
    </xdr:from>
    <xdr:ext cx="762000" cy="259045"/>
    <xdr:sp macro="" textlink="">
      <xdr:nvSpPr>
        <xdr:cNvPr id="409" name="テキスト ボックス 408"/>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10" name="円/楕円 409"/>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11" name="テキスト ボックス 410"/>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2" name="円/楕円 411"/>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3" name="テキスト ボックス 412"/>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地方債現在高が大きく減少したこと</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充当可能基金が増加したことに伴い、将来負担比率は</a:t>
          </a:r>
          <a:r>
            <a:rPr lang="en-US" altLang="ja-JP" sz="1100" b="0" i="0" baseline="0">
              <a:solidFill>
                <a:schemeClr val="dk1"/>
              </a:solidFill>
              <a:latin typeface="+mn-lt"/>
              <a:ea typeface="+mn-ea"/>
              <a:cs typeface="+mn-cs"/>
            </a:rPr>
            <a:t>15.9</a:t>
          </a:r>
          <a:r>
            <a:rPr lang="ja-JP" altLang="ja-JP" sz="1100" b="0" i="0" baseline="0">
              <a:solidFill>
                <a:schemeClr val="dk1"/>
              </a:solidFill>
              <a:latin typeface="+mn-lt"/>
              <a:ea typeface="+mn-ea"/>
              <a:cs typeface="+mn-cs"/>
            </a:rPr>
            <a:t>ポイント改善している。</a:t>
          </a:r>
          <a:endParaRPr lang="ja-JP" altLang="ja-JP"/>
        </a:p>
        <a:p>
          <a:pPr rtl="0"/>
          <a:r>
            <a:rPr lang="ja-JP" altLang="ja-JP" sz="1100" b="0" i="0" baseline="0">
              <a:solidFill>
                <a:schemeClr val="dk1"/>
              </a:solidFill>
              <a:latin typeface="+mn-lt"/>
              <a:ea typeface="+mn-ea"/>
              <a:cs typeface="+mn-cs"/>
            </a:rPr>
            <a:t>　類似団体と比較しても</a:t>
          </a:r>
          <a:r>
            <a:rPr lang="en-US" altLang="ja-JP" sz="1100" b="0" i="0" baseline="0">
              <a:solidFill>
                <a:schemeClr val="dk1"/>
              </a:solidFill>
              <a:latin typeface="+mn-lt"/>
              <a:ea typeface="+mn-ea"/>
              <a:cs typeface="+mn-cs"/>
            </a:rPr>
            <a:t>36.3</a:t>
          </a:r>
          <a:r>
            <a:rPr lang="ja-JP" altLang="ja-JP" sz="1100" b="0" i="0" baseline="0">
              <a:solidFill>
                <a:schemeClr val="dk1"/>
              </a:solidFill>
              <a:latin typeface="+mn-lt"/>
              <a:ea typeface="+mn-ea"/>
              <a:cs typeface="+mn-cs"/>
            </a:rPr>
            <a:t>ポイント下回っている。しかしながら、今後、老朽化した消防本部の移転新築事業や新庁舎の建設事業、防災行政無線の統合整備事業、広域ごみ処理場の新築事業等の必要不可欠な大型事業</a:t>
          </a:r>
          <a:r>
            <a:rPr lang="ja-JP" altLang="en-US" sz="1100" b="0" i="0" baseline="0">
              <a:solidFill>
                <a:schemeClr val="dk1"/>
              </a:solidFill>
              <a:latin typeface="+mn-lt"/>
              <a:ea typeface="+mn-ea"/>
              <a:cs typeface="+mn-cs"/>
            </a:rPr>
            <a:t>の本格的な実施が始まるため</a:t>
          </a:r>
          <a:r>
            <a:rPr lang="ja-JP" altLang="ja-JP" sz="1100" b="0" i="0" baseline="0">
              <a:solidFill>
                <a:schemeClr val="dk1"/>
              </a:solidFill>
              <a:latin typeface="+mn-lt"/>
              <a:ea typeface="+mn-ea"/>
              <a:cs typeface="+mn-cs"/>
            </a:rPr>
            <a:t>、予断を許さない状況である。</a:t>
          </a:r>
          <a:endParaRPr lang="ja-JP" altLang="ja-JP"/>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103082</xdr:rowOff>
    </xdr:from>
    <xdr:to>
      <xdr:col>24</xdr:col>
      <xdr:colOff>558800</xdr:colOff>
      <xdr:row>15</xdr:row>
      <xdr:rowOff>59521</xdr:rowOff>
    </xdr:to>
    <xdr:cxnSp macro="">
      <xdr:nvCxnSpPr>
        <xdr:cNvPr id="447" name="直線コネクタ 446"/>
        <xdr:cNvCxnSpPr/>
      </xdr:nvCxnSpPr>
      <xdr:spPr>
        <a:xfrm flipV="1">
          <a:off x="16179800" y="2503382"/>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8"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59521</xdr:rowOff>
    </xdr:from>
    <xdr:to>
      <xdr:col>23</xdr:col>
      <xdr:colOff>406400</xdr:colOff>
      <xdr:row>16</xdr:row>
      <xdr:rowOff>46524</xdr:rowOff>
    </xdr:to>
    <xdr:cxnSp macro="">
      <xdr:nvCxnSpPr>
        <xdr:cNvPr id="450" name="直線コネクタ 449"/>
        <xdr:cNvCxnSpPr/>
      </xdr:nvCxnSpPr>
      <xdr:spPr>
        <a:xfrm flipV="1">
          <a:off x="15290800" y="2631271"/>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2" name="テキスト ボックス 451"/>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46524</xdr:rowOff>
    </xdr:from>
    <xdr:to>
      <xdr:col>22</xdr:col>
      <xdr:colOff>203200</xdr:colOff>
      <xdr:row>16</xdr:row>
      <xdr:rowOff>171196</xdr:rowOff>
    </xdr:to>
    <xdr:cxnSp macro="">
      <xdr:nvCxnSpPr>
        <xdr:cNvPr id="453" name="直線コネクタ 452"/>
        <xdr:cNvCxnSpPr/>
      </xdr:nvCxnSpPr>
      <xdr:spPr>
        <a:xfrm flipV="1">
          <a:off x="14401800" y="278972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5" name="テキスト ボックス 454"/>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171196</xdr:rowOff>
    </xdr:from>
    <xdr:to>
      <xdr:col>21</xdr:col>
      <xdr:colOff>0</xdr:colOff>
      <xdr:row>18</xdr:row>
      <xdr:rowOff>136356</xdr:rowOff>
    </xdr:to>
    <xdr:cxnSp macro="">
      <xdr:nvCxnSpPr>
        <xdr:cNvPr id="456" name="直線コネクタ 455"/>
        <xdr:cNvCxnSpPr/>
      </xdr:nvCxnSpPr>
      <xdr:spPr>
        <a:xfrm flipV="1">
          <a:off x="13512800" y="2914396"/>
          <a:ext cx="889000" cy="3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8" name="テキスト ボックス 457"/>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0" name="テキスト ボックス 459"/>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52282</xdr:rowOff>
    </xdr:from>
    <xdr:to>
      <xdr:col>24</xdr:col>
      <xdr:colOff>609600</xdr:colOff>
      <xdr:row>14</xdr:row>
      <xdr:rowOff>153882</xdr:rowOff>
    </xdr:to>
    <xdr:sp macro="" textlink="">
      <xdr:nvSpPr>
        <xdr:cNvPr id="466" name="円/楕円 465"/>
        <xdr:cNvSpPr/>
      </xdr:nvSpPr>
      <xdr:spPr>
        <a:xfrm>
          <a:off x="169672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145009</xdr:rowOff>
    </xdr:from>
    <xdr:ext cx="762000" cy="259045"/>
    <xdr:sp macro="" textlink="">
      <xdr:nvSpPr>
        <xdr:cNvPr id="467" name="将来負担の状況該当値テキスト"/>
        <xdr:cNvSpPr txBox="1"/>
      </xdr:nvSpPr>
      <xdr:spPr>
        <a:xfrm>
          <a:off x="17106900" y="237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8721</xdr:rowOff>
    </xdr:from>
    <xdr:to>
      <xdr:col>23</xdr:col>
      <xdr:colOff>457200</xdr:colOff>
      <xdr:row>15</xdr:row>
      <xdr:rowOff>110321</xdr:rowOff>
    </xdr:to>
    <xdr:sp macro="" textlink="">
      <xdr:nvSpPr>
        <xdr:cNvPr id="468" name="円/楕円 467"/>
        <xdr:cNvSpPr/>
      </xdr:nvSpPr>
      <xdr:spPr>
        <a:xfrm>
          <a:off x="16129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120498</xdr:rowOff>
    </xdr:from>
    <xdr:ext cx="736600" cy="259045"/>
    <xdr:sp macro="" textlink="">
      <xdr:nvSpPr>
        <xdr:cNvPr id="469" name="テキスト ボックス 468"/>
        <xdr:cNvSpPr txBox="1"/>
      </xdr:nvSpPr>
      <xdr:spPr>
        <a:xfrm>
          <a:off x="15798800" y="234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167174</xdr:rowOff>
    </xdr:from>
    <xdr:to>
      <xdr:col>22</xdr:col>
      <xdr:colOff>254000</xdr:colOff>
      <xdr:row>16</xdr:row>
      <xdr:rowOff>97324</xdr:rowOff>
    </xdr:to>
    <xdr:sp macro="" textlink="">
      <xdr:nvSpPr>
        <xdr:cNvPr id="470" name="円/楕円 469"/>
        <xdr:cNvSpPr/>
      </xdr:nvSpPr>
      <xdr:spPr>
        <a:xfrm>
          <a:off x="15240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107501</xdr:rowOff>
    </xdr:from>
    <xdr:ext cx="762000" cy="259045"/>
    <xdr:sp macro="" textlink="">
      <xdr:nvSpPr>
        <xdr:cNvPr id="471" name="テキスト ボックス 470"/>
        <xdr:cNvSpPr txBox="1"/>
      </xdr:nvSpPr>
      <xdr:spPr>
        <a:xfrm>
          <a:off x="14909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120396</xdr:rowOff>
    </xdr:from>
    <xdr:to>
      <xdr:col>21</xdr:col>
      <xdr:colOff>50800</xdr:colOff>
      <xdr:row>17</xdr:row>
      <xdr:rowOff>50546</xdr:rowOff>
    </xdr:to>
    <xdr:sp macro="" textlink="">
      <xdr:nvSpPr>
        <xdr:cNvPr id="472" name="円/楕円 471"/>
        <xdr:cNvSpPr/>
      </xdr:nvSpPr>
      <xdr:spPr>
        <a:xfrm>
          <a:off x="14351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60723</xdr:rowOff>
    </xdr:from>
    <xdr:ext cx="762000" cy="259045"/>
    <xdr:sp macro="" textlink="">
      <xdr:nvSpPr>
        <xdr:cNvPr id="473" name="テキスト ボックス 472"/>
        <xdr:cNvSpPr txBox="1"/>
      </xdr:nvSpPr>
      <xdr:spPr>
        <a:xfrm>
          <a:off x="14020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85556</xdr:rowOff>
    </xdr:from>
    <xdr:to>
      <xdr:col>19</xdr:col>
      <xdr:colOff>533400</xdr:colOff>
      <xdr:row>19</xdr:row>
      <xdr:rowOff>15706</xdr:rowOff>
    </xdr:to>
    <xdr:sp macro="" textlink="">
      <xdr:nvSpPr>
        <xdr:cNvPr id="474" name="円/楕円 473"/>
        <xdr:cNvSpPr/>
      </xdr:nvSpPr>
      <xdr:spPr>
        <a:xfrm>
          <a:off x="13462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25883</xdr:rowOff>
    </xdr:from>
    <xdr:ext cx="762000" cy="259045"/>
    <xdr:sp macro="" textlink="">
      <xdr:nvSpPr>
        <xdr:cNvPr id="475" name="テキスト ボックス 474"/>
        <xdr:cNvSpPr txBox="1"/>
      </xdr:nvSpPr>
      <xdr:spPr>
        <a:xfrm>
          <a:off x="13131800" y="294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30,994
30,849
317.87
19,247,747
18,868,084
352,754
13,129,965
21,169,707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年度と比較して、分子である歳出経常一般財源額（人件費）が△</a:t>
          </a:r>
          <a:r>
            <a:rPr lang="en-US" altLang="ja-JP" sz="1100" b="0" i="0" baseline="0">
              <a:solidFill>
                <a:schemeClr val="dk1"/>
              </a:solidFill>
              <a:latin typeface="+mn-lt"/>
              <a:ea typeface="+mn-ea"/>
              <a:cs typeface="+mn-cs"/>
            </a:rPr>
            <a:t>73,099</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％）とな</a:t>
          </a:r>
          <a:r>
            <a:rPr lang="ja-JP" altLang="en-US" sz="1100" b="0" i="0" baseline="0">
              <a:solidFill>
                <a:schemeClr val="dk1"/>
              </a:solidFill>
              <a:latin typeface="+mn-lt"/>
              <a:ea typeface="+mn-ea"/>
              <a:cs typeface="+mn-cs"/>
            </a:rPr>
            <a:t>り</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ポイント改善したが、類似団体との比較では</a:t>
          </a:r>
          <a:r>
            <a:rPr lang="en-US" altLang="ja-JP" sz="1100" b="0" i="0" baseline="0">
              <a:solidFill>
                <a:schemeClr val="dk1"/>
              </a:solidFill>
              <a:latin typeface="+mn-lt"/>
              <a:ea typeface="+mn-ea"/>
              <a:cs typeface="+mn-cs"/>
            </a:rPr>
            <a:t>5.5</a:t>
          </a:r>
          <a:r>
            <a:rPr lang="ja-JP" altLang="ja-JP" sz="1100" b="0" i="0" baseline="0">
              <a:solidFill>
                <a:schemeClr val="dk1"/>
              </a:solidFill>
              <a:latin typeface="+mn-lt"/>
              <a:ea typeface="+mn-ea"/>
              <a:cs typeface="+mn-cs"/>
            </a:rPr>
            <a:t>ポイント高い。</a:t>
          </a:r>
          <a:endParaRPr lang="en-US" altLang="ja-JP" sz="11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a:solidFill>
                <a:schemeClr val="dk1"/>
              </a:solidFill>
              <a:latin typeface="+mn-lt"/>
              <a:ea typeface="+mn-ea"/>
              <a:cs typeface="+mn-cs"/>
            </a:rPr>
            <a:t>これは合併に伴い類似団体より職員数が多いことが影響している。今後も事務事業の見直しや指定管理、民間活力の活用等により人件費の抑制を図っていく。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86178</xdr:rowOff>
    </xdr:from>
    <xdr:to>
      <xdr:col>7</xdr:col>
      <xdr:colOff>15875</xdr:colOff>
      <xdr:row>39</xdr:row>
      <xdr:rowOff>107950</xdr:rowOff>
    </xdr:to>
    <xdr:cxnSp macro="">
      <xdr:nvCxnSpPr>
        <xdr:cNvPr id="67" name="直線コネクタ 66"/>
        <xdr:cNvCxnSpPr/>
      </xdr:nvCxnSpPr>
      <xdr:spPr>
        <a:xfrm flipV="1">
          <a:off x="3987800" y="6772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140607</xdr:rowOff>
    </xdr:to>
    <xdr:cxnSp macro="">
      <xdr:nvCxnSpPr>
        <xdr:cNvPr id="70" name="直線コネクタ 69"/>
        <xdr:cNvCxnSpPr/>
      </xdr:nvCxnSpPr>
      <xdr:spPr>
        <a:xfrm flipV="1">
          <a:off x="3098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39</xdr:row>
      <xdr:rowOff>140607</xdr:rowOff>
    </xdr:to>
    <xdr:cxnSp macro="">
      <xdr:nvCxnSpPr>
        <xdr:cNvPr id="73" name="直線コネクタ 72"/>
        <xdr:cNvCxnSpPr/>
      </xdr:nvCxnSpPr>
      <xdr:spPr>
        <a:xfrm>
          <a:off x="2209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148772</xdr:rowOff>
    </xdr:from>
    <xdr:to>
      <xdr:col>3</xdr:col>
      <xdr:colOff>142875</xdr:colOff>
      <xdr:row>39</xdr:row>
      <xdr:rowOff>97065</xdr:rowOff>
    </xdr:to>
    <xdr:cxnSp macro="">
      <xdr:nvCxnSpPr>
        <xdr:cNvPr id="76" name="直線コネクタ 75"/>
        <xdr:cNvCxnSpPr/>
      </xdr:nvCxnSpPr>
      <xdr:spPr>
        <a:xfrm flipV="1">
          <a:off x="1320800" y="6663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35378</xdr:rowOff>
    </xdr:from>
    <xdr:to>
      <xdr:col>7</xdr:col>
      <xdr:colOff>66675</xdr:colOff>
      <xdr:row>39</xdr:row>
      <xdr:rowOff>136978</xdr:rowOff>
    </xdr:to>
    <xdr:sp macro="" textlink="">
      <xdr:nvSpPr>
        <xdr:cNvPr id="86" name="円/楕円 85"/>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7455</xdr:rowOff>
    </xdr:from>
    <xdr:ext cx="762000" cy="259045"/>
    <xdr:sp macro="" textlink="">
      <xdr:nvSpPr>
        <xdr:cNvPr id="87"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8" name="円/楕円 87"/>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9" name="テキスト ボックス 88"/>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0" name="円/楕円 89"/>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1" name="テキスト ボックス 90"/>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97972</xdr:rowOff>
    </xdr:from>
    <xdr:to>
      <xdr:col>3</xdr:col>
      <xdr:colOff>193675</xdr:colOff>
      <xdr:row>39</xdr:row>
      <xdr:rowOff>28122</xdr:rowOff>
    </xdr:to>
    <xdr:sp macro="" textlink="">
      <xdr:nvSpPr>
        <xdr:cNvPr id="92" name="円/楕円 91"/>
        <xdr:cNvSpPr/>
      </xdr:nvSpPr>
      <xdr:spPr>
        <a:xfrm>
          <a:off x="2159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12899</xdr:rowOff>
    </xdr:from>
    <xdr:ext cx="762000" cy="259045"/>
    <xdr:sp macro="" textlink="">
      <xdr:nvSpPr>
        <xdr:cNvPr id="93" name="テキスト ボックス 92"/>
        <xdr:cNvSpPr txBox="1"/>
      </xdr:nvSpPr>
      <xdr:spPr>
        <a:xfrm>
          <a:off x="1828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4" name="円/楕円 93"/>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5" name="テキスト ボックス 94"/>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類似団体と比較して</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ポイント低いものの、平成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年度に比べ</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ポイント悪化している。</a:t>
          </a:r>
          <a:endParaRPr lang="ja-JP" altLang="ja-JP" sz="1400"/>
        </a:p>
        <a:p>
          <a:r>
            <a:rPr lang="ja-JP" altLang="ja-JP" sz="1100" b="0" i="0" baseline="0">
              <a:solidFill>
                <a:schemeClr val="dk1"/>
              </a:solidFill>
              <a:latin typeface="+mn-lt"/>
              <a:ea typeface="+mn-ea"/>
              <a:cs typeface="+mn-cs"/>
            </a:rPr>
            <a:t>　これは人員削減等の影響により、事務事業の委託事業化や施設の指定管理化が進んだこと、また、正職員の代替えとしての臨時職員の雇用が増えたこと等の影響が大きいものと思われる。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88900</xdr:rowOff>
    </xdr:to>
    <xdr:cxnSp macro="">
      <xdr:nvCxnSpPr>
        <xdr:cNvPr id="130" name="直線コネクタ 129"/>
        <xdr:cNvCxnSpPr/>
      </xdr:nvCxnSpPr>
      <xdr:spPr>
        <a:xfrm>
          <a:off x="15671800" y="272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151493</xdr:rowOff>
    </xdr:to>
    <xdr:cxnSp macro="">
      <xdr:nvCxnSpPr>
        <xdr:cNvPr id="133" name="直線コネクタ 132"/>
        <xdr:cNvCxnSpPr/>
      </xdr:nvCxnSpPr>
      <xdr:spPr>
        <a:xfrm>
          <a:off x="14782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64407</xdr:rowOff>
    </xdr:to>
    <xdr:cxnSp macro="">
      <xdr:nvCxnSpPr>
        <xdr:cNvPr id="136" name="直線コネクタ 135"/>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31750</xdr:rowOff>
    </xdr:to>
    <xdr:cxnSp macro="">
      <xdr:nvCxnSpPr>
        <xdr:cNvPr id="139" name="直線コネクタ 138"/>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9" name="円/楕円 148"/>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50"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1" name="円/楕円 150"/>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2" name="テキスト ボックス 151"/>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3" name="円/楕円 152"/>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4" name="テキスト ボックス 153"/>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5" name="円/楕円 154"/>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6" name="テキスト ボックス 155"/>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7" name="円/楕円 156"/>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8" name="テキスト ボックス 157"/>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障害者福祉費の</a:t>
          </a:r>
          <a:r>
            <a:rPr lang="ja-JP" altLang="en-US" sz="1100" b="0" i="0" baseline="0">
              <a:solidFill>
                <a:schemeClr val="dk1"/>
              </a:solidFill>
              <a:latin typeface="+mn-lt"/>
              <a:ea typeface="+mn-ea"/>
              <a:cs typeface="+mn-cs"/>
            </a:rPr>
            <a:t>急増</a:t>
          </a:r>
          <a:r>
            <a:rPr lang="ja-JP" altLang="ja-JP" sz="1100" b="0" i="0" baseline="0">
              <a:solidFill>
                <a:schemeClr val="dk1"/>
              </a:solidFill>
              <a:latin typeface="+mn-lt"/>
              <a:ea typeface="+mn-ea"/>
              <a:cs typeface="+mn-cs"/>
            </a:rPr>
            <a:t>等の影響により、平成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a:t>
          </a:r>
          <a:r>
            <a:rPr lang="en-US" altLang="ja-JP" sz="1100" b="0" i="0" baseline="0">
              <a:solidFill>
                <a:schemeClr val="dk1"/>
              </a:solidFill>
              <a:latin typeface="+mn-lt"/>
              <a:ea typeface="+mn-ea"/>
              <a:cs typeface="+mn-cs"/>
            </a:rPr>
            <a:t>0.6</a:t>
          </a:r>
          <a:r>
            <a:rPr lang="ja-JP" altLang="ja-JP" sz="1100" b="0" i="0" baseline="0">
              <a:solidFill>
                <a:schemeClr val="dk1"/>
              </a:solidFill>
              <a:latin typeface="+mn-lt"/>
              <a:ea typeface="+mn-ea"/>
              <a:cs typeface="+mn-cs"/>
            </a:rPr>
            <a:t>ポイント悪化している。</a:t>
          </a:r>
          <a:endParaRPr lang="ja-JP" altLang="ja-JP" sz="1400"/>
        </a:p>
        <a:p>
          <a:pPr rtl="0"/>
          <a:r>
            <a:rPr lang="ja-JP" altLang="ja-JP" sz="1100" b="0" i="0" baseline="0">
              <a:solidFill>
                <a:schemeClr val="dk1"/>
              </a:solidFill>
              <a:latin typeface="+mn-lt"/>
              <a:ea typeface="+mn-ea"/>
              <a:cs typeface="+mn-cs"/>
            </a:rPr>
            <a:t>　扶助費については、今後も増加傾向にあるため、資格審査等の適正化に尽力し、財政を逼迫しないように努める。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20865</xdr:rowOff>
    </xdr:to>
    <xdr:cxnSp macro="">
      <xdr:nvCxnSpPr>
        <xdr:cNvPr id="193" name="直線コネクタ 192"/>
        <xdr:cNvCxnSpPr/>
      </xdr:nvCxnSpPr>
      <xdr:spPr>
        <a:xfrm>
          <a:off x="3987800" y="9352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94343</xdr:rowOff>
    </xdr:to>
    <xdr:cxnSp macro="">
      <xdr:nvCxnSpPr>
        <xdr:cNvPr id="196" name="直線コネクタ 195"/>
        <xdr:cNvCxnSpPr/>
      </xdr:nvCxnSpPr>
      <xdr:spPr>
        <a:xfrm>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9" name="直線コネクタ 198"/>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54</xdr:row>
      <xdr:rowOff>12700</xdr:rowOff>
    </xdr:to>
    <xdr:cxnSp macro="">
      <xdr:nvCxnSpPr>
        <xdr:cNvPr id="202" name="直線コネクタ 201"/>
        <xdr:cNvCxnSpPr/>
      </xdr:nvCxnSpPr>
      <xdr:spPr>
        <a:xfrm>
          <a:off x="1320800" y="91730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2" name="円/楕円 211"/>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3"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4" name="円/楕円 213"/>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5" name="テキスト ボックス 214"/>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6" name="円/楕円 215"/>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7" name="テキスト ボックス 216"/>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8" name="円/楕円 217"/>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9" name="テキスト ボックス 218"/>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20" name="円/楕円 219"/>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21" name="テキスト ボックス 220"/>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その他の内訳は、維持補修費及び市民病院に係る出資金、繰出金である。平成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ポイント悪化した。類似団体と比較しても</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ポイント高い。</a:t>
          </a:r>
          <a:endParaRPr lang="ja-JP" altLang="ja-JP" sz="1400"/>
        </a:p>
        <a:p>
          <a:pPr rtl="0"/>
          <a:r>
            <a:rPr lang="ja-JP" altLang="ja-JP" sz="1100" b="0" i="0" baseline="0">
              <a:solidFill>
                <a:schemeClr val="dk1"/>
              </a:solidFill>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54" name="直線コネクタ 253"/>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12700</xdr:rowOff>
    </xdr:to>
    <xdr:cxnSp macro="">
      <xdr:nvCxnSpPr>
        <xdr:cNvPr id="257" name="直線コネクタ 256"/>
        <xdr:cNvCxnSpPr/>
      </xdr:nvCxnSpPr>
      <xdr:spPr>
        <a:xfrm>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5080</xdr:rowOff>
    </xdr:to>
    <xdr:cxnSp macro="">
      <xdr:nvCxnSpPr>
        <xdr:cNvPr id="260" name="直線コネクタ 259"/>
        <xdr:cNvCxnSpPr/>
      </xdr:nvCxnSpPr>
      <xdr:spPr>
        <a:xfrm>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66040</xdr:rowOff>
    </xdr:to>
    <xdr:cxnSp macro="">
      <xdr:nvCxnSpPr>
        <xdr:cNvPr id="263" name="直線コネクタ 262"/>
        <xdr:cNvCxnSpPr/>
      </xdr:nvCxnSpPr>
      <xdr:spPr>
        <a:xfrm flipV="1">
          <a:off x="13004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3" name="円/楕円 272"/>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4"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5" name="円/楕円 27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6" name="テキスト ボックス 27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7" name="円/楕円 276"/>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8" name="テキスト ボックス 277"/>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9" name="円/楕円 278"/>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80" name="テキスト ボックス 279"/>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81" name="円/楕円 280"/>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82" name="テキスト ボックス 281"/>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改善した。</a:t>
          </a:r>
          <a:endParaRPr lang="ja-JP" altLang="ja-JP" sz="1400"/>
        </a:p>
        <a:p>
          <a:pPr rtl="0"/>
          <a:r>
            <a:rPr lang="ja-JP" altLang="ja-JP" sz="1100" b="0" i="0" baseline="0">
              <a:solidFill>
                <a:schemeClr val="dk1"/>
              </a:solidFill>
              <a:latin typeface="+mn-lt"/>
              <a:ea typeface="+mn-ea"/>
              <a:cs typeface="+mn-cs"/>
            </a:rPr>
            <a:t>　今後も市単独補助金については必要性や有効性、使途状況の精査を行い、効果が期待できないものについては削減を図っていく。</a:t>
          </a:r>
          <a:endParaRPr lang="ja-JP" altLang="ja-JP" sz="1400"/>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62230</xdr:rowOff>
    </xdr:to>
    <xdr:cxnSp macro="">
      <xdr:nvCxnSpPr>
        <xdr:cNvPr id="315" name="直線コネクタ 314"/>
        <xdr:cNvCxnSpPr/>
      </xdr:nvCxnSpPr>
      <xdr:spPr>
        <a:xfrm flipV="1">
          <a:off x="15671800" y="569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46990</xdr:rowOff>
    </xdr:from>
    <xdr:to>
      <xdr:col>22</xdr:col>
      <xdr:colOff>565150</xdr:colOff>
      <xdr:row>33</xdr:row>
      <xdr:rowOff>62230</xdr:rowOff>
    </xdr:to>
    <xdr:cxnSp macro="">
      <xdr:nvCxnSpPr>
        <xdr:cNvPr id="318" name="直線コネクタ 317"/>
        <xdr:cNvCxnSpPr/>
      </xdr:nvCxnSpPr>
      <xdr:spPr>
        <a:xfrm>
          <a:off x="14782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33</xdr:row>
      <xdr:rowOff>46990</xdr:rowOff>
    </xdr:to>
    <xdr:cxnSp macro="">
      <xdr:nvCxnSpPr>
        <xdr:cNvPr id="321" name="直線コネクタ 320"/>
        <xdr:cNvCxnSpPr/>
      </xdr:nvCxnSpPr>
      <xdr:spPr>
        <a:xfrm>
          <a:off x="13893800" y="565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16510</xdr:rowOff>
    </xdr:to>
    <xdr:cxnSp macro="">
      <xdr:nvCxnSpPr>
        <xdr:cNvPr id="324" name="直線コネクタ 323"/>
        <xdr:cNvCxnSpPr/>
      </xdr:nvCxnSpPr>
      <xdr:spPr>
        <a:xfrm flipV="1">
          <a:off x="13004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160020</xdr:rowOff>
    </xdr:from>
    <xdr:to>
      <xdr:col>24</xdr:col>
      <xdr:colOff>82550</xdr:colOff>
      <xdr:row>33</xdr:row>
      <xdr:rowOff>90170</xdr:rowOff>
    </xdr:to>
    <xdr:sp macro="" textlink="">
      <xdr:nvSpPr>
        <xdr:cNvPr id="334" name="円/楕円 333"/>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68597</xdr:rowOff>
    </xdr:from>
    <xdr:ext cx="762000" cy="259045"/>
    <xdr:sp macro="" textlink="">
      <xdr:nvSpPr>
        <xdr:cNvPr id="335"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11430</xdr:rowOff>
    </xdr:from>
    <xdr:to>
      <xdr:col>22</xdr:col>
      <xdr:colOff>615950</xdr:colOff>
      <xdr:row>33</xdr:row>
      <xdr:rowOff>113030</xdr:rowOff>
    </xdr:to>
    <xdr:sp macro="" textlink="">
      <xdr:nvSpPr>
        <xdr:cNvPr id="336" name="円/楕円 335"/>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123207</xdr:rowOff>
    </xdr:from>
    <xdr:ext cx="736600" cy="259045"/>
    <xdr:sp macro="" textlink="">
      <xdr:nvSpPr>
        <xdr:cNvPr id="337" name="テキスト ボックス 336"/>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167640</xdr:rowOff>
    </xdr:from>
    <xdr:to>
      <xdr:col>21</xdr:col>
      <xdr:colOff>412750</xdr:colOff>
      <xdr:row>33</xdr:row>
      <xdr:rowOff>97790</xdr:rowOff>
    </xdr:to>
    <xdr:sp macro="" textlink="">
      <xdr:nvSpPr>
        <xdr:cNvPr id="338" name="円/楕円 337"/>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107967</xdr:rowOff>
    </xdr:from>
    <xdr:ext cx="762000" cy="259045"/>
    <xdr:sp macro="" textlink="">
      <xdr:nvSpPr>
        <xdr:cNvPr id="339" name="テキスト ボックス 338"/>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114300</xdr:rowOff>
    </xdr:from>
    <xdr:to>
      <xdr:col>20</xdr:col>
      <xdr:colOff>209550</xdr:colOff>
      <xdr:row>33</xdr:row>
      <xdr:rowOff>44450</xdr:rowOff>
    </xdr:to>
    <xdr:sp macro="" textlink="">
      <xdr:nvSpPr>
        <xdr:cNvPr id="340" name="円/楕円 339"/>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54627</xdr:rowOff>
    </xdr:from>
    <xdr:ext cx="762000" cy="259045"/>
    <xdr:sp macro="" textlink="">
      <xdr:nvSpPr>
        <xdr:cNvPr id="341" name="テキスト ボックス 340"/>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137160</xdr:rowOff>
    </xdr:from>
    <xdr:to>
      <xdr:col>19</xdr:col>
      <xdr:colOff>6350</xdr:colOff>
      <xdr:row>33</xdr:row>
      <xdr:rowOff>67310</xdr:rowOff>
    </xdr:to>
    <xdr:sp macro="" textlink="">
      <xdr:nvSpPr>
        <xdr:cNvPr id="342" name="円/楕円 341"/>
        <xdr:cNvSpPr/>
      </xdr:nvSpPr>
      <xdr:spPr>
        <a:xfrm>
          <a:off x="12954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77487</xdr:rowOff>
    </xdr:from>
    <xdr:ext cx="762000" cy="259045"/>
    <xdr:sp macro="" textlink="">
      <xdr:nvSpPr>
        <xdr:cNvPr id="343" name="テキスト ボックス 342"/>
        <xdr:cNvSpPr txBox="1"/>
      </xdr:nvSpPr>
      <xdr:spPr>
        <a:xfrm>
          <a:off x="12623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償還額のピーク（平成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年度）を過ぎたことで、歳出経常一般財源額（公債費）が△</a:t>
          </a:r>
          <a:r>
            <a:rPr lang="en-US" altLang="ja-JP" sz="1100" b="0" i="0" baseline="0">
              <a:solidFill>
                <a:schemeClr val="dk1"/>
              </a:solidFill>
              <a:latin typeface="+mn-lt"/>
              <a:ea typeface="+mn-ea"/>
              <a:cs typeface="+mn-cs"/>
            </a:rPr>
            <a:t>213,641</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％）と</a:t>
          </a:r>
          <a:r>
            <a:rPr lang="ja-JP" altLang="en-US" sz="1100" b="0" i="0" baseline="0">
              <a:solidFill>
                <a:schemeClr val="dk1"/>
              </a:solidFill>
              <a:latin typeface="+mn-lt"/>
              <a:ea typeface="+mn-ea"/>
              <a:cs typeface="+mn-cs"/>
            </a:rPr>
            <a:t>なったが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地方税や地方交付税の減収の影響により</a:t>
          </a:r>
          <a:r>
            <a:rPr lang="ja-JP" altLang="ja-JP" sz="1100" b="0" i="0" baseline="0">
              <a:solidFill>
                <a:schemeClr val="dk1"/>
              </a:solidFill>
              <a:latin typeface="+mn-lt"/>
              <a:ea typeface="+mn-ea"/>
              <a:cs typeface="+mn-cs"/>
            </a:rPr>
            <a:t>経常収支比率</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悪化した</a:t>
          </a:r>
          <a:r>
            <a:rPr lang="ja-JP" altLang="ja-JP" sz="1100" b="0" i="0" baseline="0">
              <a:solidFill>
                <a:schemeClr val="dk1"/>
              </a:solidFill>
              <a:latin typeface="+mn-lt"/>
              <a:ea typeface="+mn-ea"/>
              <a:cs typeface="+mn-cs"/>
            </a:rPr>
            <a:t>された。</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また、</a:t>
          </a:r>
          <a:r>
            <a:rPr lang="ja-JP" altLang="ja-JP" sz="1100" b="0" i="0" baseline="0">
              <a:solidFill>
                <a:schemeClr val="dk1"/>
              </a:solidFill>
              <a:latin typeface="+mn-lt"/>
              <a:ea typeface="+mn-ea"/>
              <a:cs typeface="+mn-cs"/>
            </a:rPr>
            <a:t>類似団体平均より</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ポイント悪く、財政の硬直化の改善を図る必要がある。</a:t>
          </a:r>
          <a:endParaRPr lang="ja-JP" altLang="ja-JP" sz="1400"/>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97282</xdr:rowOff>
    </xdr:to>
    <xdr:cxnSp macro="">
      <xdr:nvCxnSpPr>
        <xdr:cNvPr id="373" name="直線コネクタ 372"/>
        <xdr:cNvCxnSpPr/>
      </xdr:nvCxnSpPr>
      <xdr:spPr>
        <a:xfrm flipV="1">
          <a:off x="3987800" y="135778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106426</xdr:rowOff>
    </xdr:to>
    <xdr:cxnSp macro="">
      <xdr:nvCxnSpPr>
        <xdr:cNvPr id="376" name="直線コネクタ 375"/>
        <xdr:cNvCxnSpPr/>
      </xdr:nvCxnSpPr>
      <xdr:spPr>
        <a:xfrm flipV="1">
          <a:off x="3098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115570</xdr:rowOff>
    </xdr:to>
    <xdr:cxnSp macro="">
      <xdr:nvCxnSpPr>
        <xdr:cNvPr id="379" name="直線コネクタ 378"/>
        <xdr:cNvCxnSpPr/>
      </xdr:nvCxnSpPr>
      <xdr:spPr>
        <a:xfrm flipV="1">
          <a:off x="2209800" y="13650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49276</xdr:rowOff>
    </xdr:to>
    <xdr:cxnSp macro="">
      <xdr:nvCxnSpPr>
        <xdr:cNvPr id="382" name="直線コネクタ 381"/>
        <xdr:cNvCxnSpPr/>
      </xdr:nvCxnSpPr>
      <xdr:spPr>
        <a:xfrm flipV="1">
          <a:off x="1320800" y="136601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92" name="円/楕円 391"/>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93"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94" name="円/楕円 393"/>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95" name="テキスト ボックス 394"/>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96" name="円/楕円 395"/>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97" name="テキスト ボックス 396"/>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8" name="円/楕円 397"/>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9" name="テキスト ボックス 398"/>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400" name="円/楕円 399"/>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401" name="テキスト ボックス 400"/>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前年度より</a:t>
          </a:r>
          <a:r>
            <a:rPr lang="en-US" altLang="ja-JP" sz="1100" b="0" i="0" baseline="0">
              <a:solidFill>
                <a:sysClr val="windowText" lastClr="000000"/>
              </a:solidFill>
              <a:latin typeface="+mn-lt"/>
              <a:ea typeface="+mn-ea"/>
              <a:cs typeface="+mn-cs"/>
            </a:rPr>
            <a:t>1.6</a:t>
          </a:r>
          <a:r>
            <a:rPr lang="ja-JP" altLang="ja-JP" sz="1100" b="0" i="0" baseline="0">
              <a:solidFill>
                <a:sysClr val="windowText" lastClr="000000"/>
              </a:solidFill>
              <a:latin typeface="+mn-lt"/>
              <a:ea typeface="+mn-ea"/>
              <a:cs typeface="+mn-cs"/>
            </a:rPr>
            <a:t>ポイント悪化して</a:t>
          </a:r>
          <a:r>
            <a:rPr lang="ja-JP" altLang="en-US" sz="1100" b="0" i="0" baseline="0">
              <a:solidFill>
                <a:sysClr val="windowText" lastClr="000000"/>
              </a:solidFill>
              <a:latin typeface="+mn-lt"/>
              <a:ea typeface="+mn-ea"/>
              <a:cs typeface="+mn-cs"/>
            </a:rPr>
            <a:t>おり、</a:t>
          </a:r>
          <a:r>
            <a:rPr lang="ja-JP" altLang="ja-JP" sz="1100" b="0" i="0" baseline="0">
              <a:solidFill>
                <a:sysClr val="windowText" lastClr="000000"/>
              </a:solidFill>
              <a:latin typeface="+mn-lt"/>
              <a:ea typeface="+mn-ea"/>
              <a:cs typeface="+mn-cs"/>
            </a:rPr>
            <a:t>類似団体平均よりも</a:t>
          </a:r>
          <a:r>
            <a:rPr lang="en-US" altLang="ja-JP" sz="1100" b="0" i="0" baseline="0">
              <a:solidFill>
                <a:sysClr val="windowText" lastClr="000000"/>
              </a:solidFill>
              <a:latin typeface="+mn-lt"/>
              <a:ea typeface="+mn-ea"/>
              <a:cs typeface="+mn-cs"/>
            </a:rPr>
            <a:t>1.5</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高い</a:t>
          </a:r>
          <a:r>
            <a:rPr lang="ja-JP" altLang="ja-JP" sz="1100" b="0" i="0" baseline="0">
              <a:solidFill>
                <a:sysClr val="windowText" lastClr="000000"/>
              </a:solidFill>
              <a:latin typeface="+mn-lt"/>
              <a:ea typeface="+mn-ea"/>
              <a:cs typeface="+mn-cs"/>
            </a:rPr>
            <a:t>。</a:t>
          </a:r>
          <a:endParaRPr lang="ja-JP" altLang="ja-JP" sz="1400">
            <a:solidFill>
              <a:sysClr val="windowText" lastClr="000000"/>
            </a:solidFill>
          </a:endParaRPr>
        </a:p>
        <a:p>
          <a:pPr rtl="0"/>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財政硬直化の大きな</a:t>
          </a:r>
          <a:r>
            <a:rPr lang="ja-JP" altLang="en-US" sz="1100" b="0" i="0" baseline="0">
              <a:solidFill>
                <a:sysClr val="windowText" lastClr="000000"/>
              </a:solidFill>
              <a:latin typeface="+mn-lt"/>
              <a:ea typeface="+mn-ea"/>
              <a:cs typeface="+mn-cs"/>
            </a:rPr>
            <a:t>主な</a:t>
          </a:r>
          <a:r>
            <a:rPr lang="ja-JP" altLang="ja-JP" sz="1100" b="0" i="0" baseline="0">
              <a:solidFill>
                <a:sysClr val="windowText" lastClr="000000"/>
              </a:solidFill>
              <a:latin typeface="+mn-lt"/>
              <a:ea typeface="+mn-ea"/>
              <a:cs typeface="+mn-cs"/>
            </a:rPr>
            <a:t>要因は人件費及び</a:t>
          </a:r>
          <a:r>
            <a:rPr lang="ja-JP" altLang="en-US" sz="1100" b="0" i="0" baseline="0">
              <a:solidFill>
                <a:sysClr val="windowText" lastClr="000000"/>
              </a:solidFill>
              <a:latin typeface="+mn-lt"/>
              <a:ea typeface="+mn-ea"/>
              <a:cs typeface="+mn-cs"/>
            </a:rPr>
            <a:t>繰出金</a:t>
          </a:r>
          <a:r>
            <a:rPr lang="ja-JP" altLang="ja-JP" sz="1100" b="0" i="0" baseline="0">
              <a:solidFill>
                <a:sysClr val="windowText" lastClr="000000"/>
              </a:solidFill>
              <a:latin typeface="+mn-lt"/>
              <a:ea typeface="+mn-ea"/>
              <a:cs typeface="+mn-cs"/>
            </a:rPr>
            <a:t>にあることが顕著である。今後も職員数の削減等の定員適正化を行い、人件費の抑制を図っていくが、大幅な改善を見込むことは困難であり</a:t>
          </a:r>
          <a:r>
            <a:rPr lang="ja-JP" altLang="en-US" sz="1100" b="0" i="0" baseline="0">
              <a:solidFill>
                <a:sysClr val="windowText" lastClr="000000"/>
              </a:solidFill>
              <a:latin typeface="+mn-lt"/>
              <a:ea typeface="+mn-ea"/>
              <a:cs typeface="+mn-cs"/>
            </a:rPr>
            <a:t>る。</a:t>
          </a:r>
          <a:endParaRPr lang="en-US" altLang="ja-JP" sz="1100" b="0" i="0" baseline="0">
            <a:solidFill>
              <a:sysClr val="windowText" lastClr="000000"/>
            </a:solidFill>
            <a:latin typeface="+mn-lt"/>
            <a:ea typeface="+mn-ea"/>
            <a:cs typeface="+mn-cs"/>
          </a:endParaRPr>
        </a:p>
        <a:p>
          <a:pPr rtl="0"/>
          <a:r>
            <a:rPr lang="ja-JP" altLang="en-US" sz="1100" b="0" i="0" baseline="0">
              <a:solidFill>
                <a:sysClr val="windowText" lastClr="000000"/>
              </a:solidFill>
              <a:latin typeface="+mn-lt"/>
              <a:ea typeface="+mn-ea"/>
              <a:cs typeface="+mn-cs"/>
            </a:rPr>
            <a:t>　また</a:t>
          </a:r>
          <a:r>
            <a:rPr lang="ja-JP" altLang="ja-JP" sz="1100" b="0" i="0" baseline="0">
              <a:solidFill>
                <a:sysClr val="windowText" lastClr="000000"/>
              </a:solidFill>
              <a:latin typeface="+mn-lt"/>
              <a:ea typeface="+mn-ea"/>
              <a:cs typeface="+mn-cs"/>
            </a:rPr>
            <a:t>、特別会計の公債費分繰出金について、事業の見直し等を行い、削減に努めな</a:t>
          </a:r>
          <a:r>
            <a:rPr lang="ja-JP" altLang="ja-JP" sz="1100" b="0" i="0" baseline="0">
              <a:solidFill>
                <a:schemeClr val="dk1"/>
              </a:solidFill>
              <a:latin typeface="+mn-lt"/>
              <a:ea typeface="+mn-ea"/>
              <a:cs typeface="+mn-cs"/>
            </a:rPr>
            <a:t>ければならない。</a:t>
          </a:r>
          <a:endParaRPr lang="ja-JP" altLang="ja-JP" sz="1400">
            <a:solidFill>
              <a:srgbClr val="FF0000"/>
            </a:solidFill>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131572</xdr:rowOff>
    </xdr:to>
    <xdr:cxnSp macro="">
      <xdr:nvCxnSpPr>
        <xdr:cNvPr id="432" name="直線コネクタ 431"/>
        <xdr:cNvCxnSpPr/>
      </xdr:nvCxnSpPr>
      <xdr:spPr>
        <a:xfrm>
          <a:off x="15671800" y="13431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58420</xdr:rowOff>
    </xdr:to>
    <xdr:cxnSp macro="">
      <xdr:nvCxnSpPr>
        <xdr:cNvPr id="435" name="直線コネクタ 434"/>
        <xdr:cNvCxnSpPr/>
      </xdr:nvCxnSpPr>
      <xdr:spPr>
        <a:xfrm>
          <a:off x="14782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8128</xdr:rowOff>
    </xdr:to>
    <xdr:cxnSp macro="">
      <xdr:nvCxnSpPr>
        <xdr:cNvPr id="438" name="直線コネクタ 437"/>
        <xdr:cNvCxnSpPr/>
      </xdr:nvCxnSpPr>
      <xdr:spPr>
        <a:xfrm>
          <a:off x="13893800" y="132486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110998</xdr:rowOff>
    </xdr:to>
    <xdr:cxnSp macro="">
      <xdr:nvCxnSpPr>
        <xdr:cNvPr id="441" name="直線コネクタ 440"/>
        <xdr:cNvCxnSpPr/>
      </xdr:nvCxnSpPr>
      <xdr:spPr>
        <a:xfrm flipV="1">
          <a:off x="13004800" y="13248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51" name="円/楕円 450"/>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52"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3" name="円/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119397</xdr:rowOff>
    </xdr:from>
    <xdr:ext cx="736600" cy="259045"/>
    <xdr:sp macro="" textlink="">
      <xdr:nvSpPr>
        <xdr:cNvPr id="454" name="テキスト ボックス 453"/>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55" name="円/楕円 454"/>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69105</xdr:rowOff>
    </xdr:from>
    <xdr:ext cx="762000" cy="259045"/>
    <xdr:sp macro="" textlink="">
      <xdr:nvSpPr>
        <xdr:cNvPr id="456" name="テキスト ボックス 455"/>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7" name="円/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8" name="テキスト ボックス 45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9" name="円/楕円 458"/>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60" name="テキスト ボックス 459"/>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136726</xdr:rowOff>
    </xdr:from>
    <xdr:to>
      <xdr:col>4</xdr:col>
      <xdr:colOff>1117600</xdr:colOff>
      <xdr:row>11</xdr:row>
      <xdr:rowOff>156647</xdr:rowOff>
    </xdr:to>
    <xdr:cxnSp macro="">
      <xdr:nvCxnSpPr>
        <xdr:cNvPr id="52" name="直線コネクタ 51"/>
        <xdr:cNvCxnSpPr/>
      </xdr:nvCxnSpPr>
      <xdr:spPr bwMode="auto">
        <a:xfrm>
          <a:off x="5003800" y="2070301"/>
          <a:ext cx="647700" cy="1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105114</xdr:rowOff>
    </xdr:from>
    <xdr:to>
      <xdr:col>4</xdr:col>
      <xdr:colOff>469900</xdr:colOff>
      <xdr:row>11</xdr:row>
      <xdr:rowOff>136726</xdr:rowOff>
    </xdr:to>
    <xdr:cxnSp macro="">
      <xdr:nvCxnSpPr>
        <xdr:cNvPr id="55" name="直線コネクタ 54"/>
        <xdr:cNvCxnSpPr/>
      </xdr:nvCxnSpPr>
      <xdr:spPr bwMode="auto">
        <a:xfrm>
          <a:off x="4305300" y="2038689"/>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105114</xdr:rowOff>
    </xdr:from>
    <xdr:to>
      <xdr:col>3</xdr:col>
      <xdr:colOff>904875</xdr:colOff>
      <xdr:row>12</xdr:row>
      <xdr:rowOff>20500</xdr:rowOff>
    </xdr:to>
    <xdr:cxnSp macro="">
      <xdr:nvCxnSpPr>
        <xdr:cNvPr id="58" name="直線コネクタ 57"/>
        <xdr:cNvCxnSpPr/>
      </xdr:nvCxnSpPr>
      <xdr:spPr bwMode="auto">
        <a:xfrm flipV="1">
          <a:off x="3606800" y="2038689"/>
          <a:ext cx="698500" cy="86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20500</xdr:rowOff>
    </xdr:from>
    <xdr:to>
      <xdr:col>3</xdr:col>
      <xdr:colOff>206375</xdr:colOff>
      <xdr:row>12</xdr:row>
      <xdr:rowOff>42070</xdr:rowOff>
    </xdr:to>
    <xdr:cxnSp macro="">
      <xdr:nvCxnSpPr>
        <xdr:cNvPr id="61" name="直線コネクタ 60"/>
        <xdr:cNvCxnSpPr/>
      </xdr:nvCxnSpPr>
      <xdr:spPr bwMode="auto">
        <a:xfrm flipV="1">
          <a:off x="2908300" y="2125525"/>
          <a:ext cx="698500" cy="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105847</xdr:rowOff>
    </xdr:from>
    <xdr:to>
      <xdr:col>5</xdr:col>
      <xdr:colOff>34925</xdr:colOff>
      <xdr:row>12</xdr:row>
      <xdr:rowOff>35997</xdr:rowOff>
    </xdr:to>
    <xdr:sp macro="" textlink="">
      <xdr:nvSpPr>
        <xdr:cNvPr id="71" name="円/楕円 70"/>
        <xdr:cNvSpPr/>
      </xdr:nvSpPr>
      <xdr:spPr bwMode="auto">
        <a:xfrm>
          <a:off x="5600700" y="203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122374</xdr:rowOff>
    </xdr:from>
    <xdr:ext cx="762000" cy="259045"/>
    <xdr:sp macro="" textlink="">
      <xdr:nvSpPr>
        <xdr:cNvPr id="72" name="人口1人当たり決算額の推移該当値テキスト130"/>
        <xdr:cNvSpPr txBox="1"/>
      </xdr:nvSpPr>
      <xdr:spPr>
        <a:xfrm>
          <a:off x="5740400" y="188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85926</xdr:rowOff>
    </xdr:from>
    <xdr:to>
      <xdr:col>4</xdr:col>
      <xdr:colOff>520700</xdr:colOff>
      <xdr:row>12</xdr:row>
      <xdr:rowOff>16076</xdr:rowOff>
    </xdr:to>
    <xdr:sp macro="" textlink="">
      <xdr:nvSpPr>
        <xdr:cNvPr id="73" name="円/楕円 72"/>
        <xdr:cNvSpPr/>
      </xdr:nvSpPr>
      <xdr:spPr bwMode="auto">
        <a:xfrm>
          <a:off x="4953000" y="201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26253</xdr:rowOff>
    </xdr:from>
    <xdr:ext cx="736600" cy="259045"/>
    <xdr:sp macro="" textlink="">
      <xdr:nvSpPr>
        <xdr:cNvPr id="74" name="テキスト ボックス 73"/>
        <xdr:cNvSpPr txBox="1"/>
      </xdr:nvSpPr>
      <xdr:spPr>
        <a:xfrm>
          <a:off x="4622800" y="178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54314</xdr:rowOff>
    </xdr:from>
    <xdr:to>
      <xdr:col>3</xdr:col>
      <xdr:colOff>955675</xdr:colOff>
      <xdr:row>11</xdr:row>
      <xdr:rowOff>155914</xdr:rowOff>
    </xdr:to>
    <xdr:sp macro="" textlink="">
      <xdr:nvSpPr>
        <xdr:cNvPr id="75" name="円/楕円 74"/>
        <xdr:cNvSpPr/>
      </xdr:nvSpPr>
      <xdr:spPr bwMode="auto">
        <a:xfrm>
          <a:off x="4254500" y="198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166091</xdr:rowOff>
    </xdr:from>
    <xdr:ext cx="762000" cy="259045"/>
    <xdr:sp macro="" textlink="">
      <xdr:nvSpPr>
        <xdr:cNvPr id="76" name="テキスト ボックス 75"/>
        <xdr:cNvSpPr txBox="1"/>
      </xdr:nvSpPr>
      <xdr:spPr>
        <a:xfrm>
          <a:off x="3924300" y="17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141150</xdr:rowOff>
    </xdr:from>
    <xdr:to>
      <xdr:col>3</xdr:col>
      <xdr:colOff>257175</xdr:colOff>
      <xdr:row>12</xdr:row>
      <xdr:rowOff>71300</xdr:rowOff>
    </xdr:to>
    <xdr:sp macro="" textlink="">
      <xdr:nvSpPr>
        <xdr:cNvPr id="77" name="円/楕円 76"/>
        <xdr:cNvSpPr/>
      </xdr:nvSpPr>
      <xdr:spPr bwMode="auto">
        <a:xfrm>
          <a:off x="3556000" y="207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81477</xdr:rowOff>
    </xdr:from>
    <xdr:ext cx="762000" cy="259045"/>
    <xdr:sp macro="" textlink="">
      <xdr:nvSpPr>
        <xdr:cNvPr id="78" name="テキスト ボックス 77"/>
        <xdr:cNvSpPr txBox="1"/>
      </xdr:nvSpPr>
      <xdr:spPr>
        <a:xfrm>
          <a:off x="3225800" y="18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130,939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162720</xdr:rowOff>
    </xdr:from>
    <xdr:to>
      <xdr:col>2</xdr:col>
      <xdr:colOff>692150</xdr:colOff>
      <xdr:row>12</xdr:row>
      <xdr:rowOff>92870</xdr:rowOff>
    </xdr:to>
    <xdr:sp macro="" textlink="">
      <xdr:nvSpPr>
        <xdr:cNvPr id="79" name="円/楕円 78"/>
        <xdr:cNvSpPr/>
      </xdr:nvSpPr>
      <xdr:spPr bwMode="auto">
        <a:xfrm>
          <a:off x="2857500" y="209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103047</xdr:rowOff>
    </xdr:from>
    <xdr:ext cx="762000" cy="259045"/>
    <xdr:sp macro="" textlink="">
      <xdr:nvSpPr>
        <xdr:cNvPr id="80" name="テキスト ボックス 79"/>
        <xdr:cNvSpPr txBox="1"/>
      </xdr:nvSpPr>
      <xdr:spPr>
        <a:xfrm>
          <a:off x="2527300" y="18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93853</xdr:rowOff>
    </xdr:from>
    <xdr:to>
      <xdr:col>4</xdr:col>
      <xdr:colOff>1117600</xdr:colOff>
      <xdr:row>34</xdr:row>
      <xdr:rowOff>189963</xdr:rowOff>
    </xdr:to>
    <xdr:cxnSp macro="">
      <xdr:nvCxnSpPr>
        <xdr:cNvPr id="116" name="直線コネクタ 115"/>
        <xdr:cNvCxnSpPr/>
      </xdr:nvCxnSpPr>
      <xdr:spPr bwMode="auto">
        <a:xfrm>
          <a:off x="5003800" y="6361303"/>
          <a:ext cx="647700" cy="9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261123</xdr:rowOff>
    </xdr:from>
    <xdr:to>
      <xdr:col>4</xdr:col>
      <xdr:colOff>469900</xdr:colOff>
      <xdr:row>34</xdr:row>
      <xdr:rowOff>93853</xdr:rowOff>
    </xdr:to>
    <xdr:cxnSp macro="">
      <xdr:nvCxnSpPr>
        <xdr:cNvPr id="119" name="直線コネクタ 118"/>
        <xdr:cNvCxnSpPr/>
      </xdr:nvCxnSpPr>
      <xdr:spPr bwMode="auto">
        <a:xfrm>
          <a:off x="4305300" y="6185673"/>
          <a:ext cx="698500" cy="17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152636</xdr:rowOff>
    </xdr:from>
    <xdr:to>
      <xdr:col>3</xdr:col>
      <xdr:colOff>904875</xdr:colOff>
      <xdr:row>33</xdr:row>
      <xdr:rowOff>261123</xdr:rowOff>
    </xdr:to>
    <xdr:cxnSp macro="">
      <xdr:nvCxnSpPr>
        <xdr:cNvPr id="122" name="直線コネクタ 121"/>
        <xdr:cNvCxnSpPr/>
      </xdr:nvCxnSpPr>
      <xdr:spPr bwMode="auto">
        <a:xfrm>
          <a:off x="3606800" y="6077186"/>
          <a:ext cx="698500" cy="10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5907</xdr:rowOff>
    </xdr:from>
    <xdr:to>
      <xdr:col>3</xdr:col>
      <xdr:colOff>206375</xdr:colOff>
      <xdr:row>33</xdr:row>
      <xdr:rowOff>152636</xdr:rowOff>
    </xdr:to>
    <xdr:cxnSp macro="">
      <xdr:nvCxnSpPr>
        <xdr:cNvPr id="125" name="直線コネクタ 124"/>
        <xdr:cNvCxnSpPr/>
      </xdr:nvCxnSpPr>
      <xdr:spPr bwMode="auto">
        <a:xfrm>
          <a:off x="2908300" y="5930457"/>
          <a:ext cx="698500" cy="14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139163</xdr:rowOff>
    </xdr:from>
    <xdr:to>
      <xdr:col>5</xdr:col>
      <xdr:colOff>34925</xdr:colOff>
      <xdr:row>34</xdr:row>
      <xdr:rowOff>240763</xdr:rowOff>
    </xdr:to>
    <xdr:sp macro="" textlink="">
      <xdr:nvSpPr>
        <xdr:cNvPr id="135" name="円/楕円 134"/>
        <xdr:cNvSpPr/>
      </xdr:nvSpPr>
      <xdr:spPr bwMode="auto">
        <a:xfrm>
          <a:off x="5600700" y="6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327140</xdr:rowOff>
    </xdr:from>
    <xdr:ext cx="762000" cy="259045"/>
    <xdr:sp macro="" textlink="">
      <xdr:nvSpPr>
        <xdr:cNvPr id="136" name="人口1人当たり決算額の推移該当値テキスト445"/>
        <xdr:cNvSpPr txBox="1"/>
      </xdr:nvSpPr>
      <xdr:spPr>
        <a:xfrm>
          <a:off x="5740400" y="625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43053</xdr:rowOff>
    </xdr:from>
    <xdr:to>
      <xdr:col>4</xdr:col>
      <xdr:colOff>520700</xdr:colOff>
      <xdr:row>34</xdr:row>
      <xdr:rowOff>144653</xdr:rowOff>
    </xdr:to>
    <xdr:sp macro="" textlink="">
      <xdr:nvSpPr>
        <xdr:cNvPr id="137" name="円/楕円 136"/>
        <xdr:cNvSpPr/>
      </xdr:nvSpPr>
      <xdr:spPr bwMode="auto">
        <a:xfrm>
          <a:off x="4953000" y="63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154830</xdr:rowOff>
    </xdr:from>
    <xdr:ext cx="736600" cy="259045"/>
    <xdr:sp macro="" textlink="">
      <xdr:nvSpPr>
        <xdr:cNvPr id="138" name="テキスト ボックス 137"/>
        <xdr:cNvSpPr txBox="1"/>
      </xdr:nvSpPr>
      <xdr:spPr>
        <a:xfrm>
          <a:off x="4622800" y="607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210323</xdr:rowOff>
    </xdr:from>
    <xdr:to>
      <xdr:col>3</xdr:col>
      <xdr:colOff>955675</xdr:colOff>
      <xdr:row>33</xdr:row>
      <xdr:rowOff>311923</xdr:rowOff>
    </xdr:to>
    <xdr:sp macro="" textlink="">
      <xdr:nvSpPr>
        <xdr:cNvPr id="139" name="円/楕円 138"/>
        <xdr:cNvSpPr/>
      </xdr:nvSpPr>
      <xdr:spPr bwMode="auto">
        <a:xfrm>
          <a:off x="4254500" y="613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150650</xdr:rowOff>
    </xdr:from>
    <xdr:ext cx="762000" cy="259045"/>
    <xdr:sp macro="" textlink="">
      <xdr:nvSpPr>
        <xdr:cNvPr id="140" name="テキスト ボックス 139"/>
        <xdr:cNvSpPr txBox="1"/>
      </xdr:nvSpPr>
      <xdr:spPr>
        <a:xfrm>
          <a:off x="3924300" y="590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101836</xdr:rowOff>
    </xdr:from>
    <xdr:to>
      <xdr:col>3</xdr:col>
      <xdr:colOff>257175</xdr:colOff>
      <xdr:row>33</xdr:row>
      <xdr:rowOff>203436</xdr:rowOff>
    </xdr:to>
    <xdr:sp macro="" textlink="">
      <xdr:nvSpPr>
        <xdr:cNvPr id="141" name="円/楕円 140"/>
        <xdr:cNvSpPr/>
      </xdr:nvSpPr>
      <xdr:spPr bwMode="auto">
        <a:xfrm>
          <a:off x="3556000" y="602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42163</xdr:rowOff>
    </xdr:from>
    <xdr:ext cx="762000" cy="259045"/>
    <xdr:sp macro="" textlink="">
      <xdr:nvSpPr>
        <xdr:cNvPr id="142" name="テキスト ボックス 141"/>
        <xdr:cNvSpPr txBox="1"/>
      </xdr:nvSpPr>
      <xdr:spPr>
        <a:xfrm>
          <a:off x="3225800" y="579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126557</xdr:rowOff>
    </xdr:from>
    <xdr:to>
      <xdr:col>2</xdr:col>
      <xdr:colOff>692150</xdr:colOff>
      <xdr:row>33</xdr:row>
      <xdr:rowOff>56707</xdr:rowOff>
    </xdr:to>
    <xdr:sp macro="" textlink="">
      <xdr:nvSpPr>
        <xdr:cNvPr id="143" name="円/楕円 142"/>
        <xdr:cNvSpPr/>
      </xdr:nvSpPr>
      <xdr:spPr bwMode="auto">
        <a:xfrm>
          <a:off x="2857500" y="587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238334</xdr:rowOff>
    </xdr:from>
    <xdr:ext cx="762000" cy="259045"/>
    <xdr:sp macro="" textlink="">
      <xdr:nvSpPr>
        <xdr:cNvPr id="144" name="テキスト ボックス 143"/>
        <xdr:cNvSpPr txBox="1"/>
      </xdr:nvSpPr>
      <xdr:spPr>
        <a:xfrm>
          <a:off x="2527300" y="564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財政調整基金積立金が＋</a:t>
          </a:r>
          <a:r>
            <a:rPr lang="en-US" altLang="ja-JP" sz="1100" b="0" i="0" baseline="0">
              <a:solidFill>
                <a:sysClr val="windowText" lastClr="000000"/>
              </a:solidFill>
              <a:latin typeface="+mn-lt"/>
              <a:ea typeface="+mn-ea"/>
              <a:cs typeface="+mn-cs"/>
            </a:rPr>
            <a:t>685,210</a:t>
          </a:r>
          <a:r>
            <a:rPr lang="ja-JP" altLang="ja-JP" sz="1100" b="0" i="0" baseline="0">
              <a:solidFill>
                <a:sysClr val="windowText" lastClr="000000"/>
              </a:solidFill>
              <a:latin typeface="+mn-lt"/>
              <a:ea typeface="+mn-ea"/>
              <a:cs typeface="+mn-cs"/>
            </a:rPr>
            <a:t>千円となったものの</a:t>
          </a:r>
          <a:r>
            <a:rPr lang="ja-JP" altLang="en-US" sz="1100" b="0" i="0" baseline="0">
              <a:solidFill>
                <a:sysClr val="windowText" lastClr="000000"/>
              </a:solidFill>
              <a:latin typeface="+mn-lt"/>
              <a:ea typeface="+mn-ea"/>
              <a:cs typeface="+mn-cs"/>
            </a:rPr>
            <a:t>地方税や地方交付税の大幅な減収により</a:t>
          </a:r>
          <a:r>
            <a:rPr lang="ja-JP" altLang="ja-JP" sz="1100" b="0" i="0" baseline="0">
              <a:solidFill>
                <a:sysClr val="windowText" lastClr="000000"/>
              </a:solidFill>
              <a:latin typeface="+mn-lt"/>
              <a:ea typeface="+mn-ea"/>
              <a:cs typeface="+mn-cs"/>
            </a:rPr>
            <a:t>標準財政規模に対する割合は</a:t>
          </a:r>
          <a:r>
            <a:rPr lang="en-US" altLang="ja-JP" sz="1100" b="0" i="0" baseline="0">
              <a:solidFill>
                <a:sysClr val="windowText" lastClr="000000"/>
              </a:solidFill>
              <a:latin typeface="+mn-lt"/>
              <a:ea typeface="+mn-ea"/>
              <a:cs typeface="+mn-cs"/>
            </a:rPr>
            <a:t>1.45</a:t>
          </a:r>
          <a:r>
            <a:rPr lang="ja-JP" altLang="ja-JP" sz="1100" b="0" i="0" baseline="0">
              <a:solidFill>
                <a:sysClr val="windowText" lastClr="000000"/>
              </a:solidFill>
              <a:latin typeface="+mn-lt"/>
              <a:ea typeface="+mn-ea"/>
              <a:cs typeface="+mn-cs"/>
            </a:rPr>
            <a:t>ポイント悪化した。</a:t>
          </a:r>
          <a:endParaRPr lang="ja-JP"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過去</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年間においては、いずれの年度でもすべての会計で黒字を計上して</a:t>
          </a:r>
          <a:r>
            <a:rPr lang="ja-JP" altLang="en-US" sz="1100" b="0" i="0" baseline="0">
              <a:solidFill>
                <a:schemeClr val="dk1"/>
              </a:solidFill>
              <a:latin typeface="+mn-lt"/>
              <a:ea typeface="+mn-ea"/>
              <a:cs typeface="+mn-cs"/>
            </a:rPr>
            <a:t>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黒字額のとりわけ大きな会計は、市民病院事業特別会計である。</a:t>
          </a:r>
          <a:endParaRPr lang="ja-JP" alt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連結実質赤字比率は△</a:t>
          </a:r>
          <a:r>
            <a:rPr lang="en-US" altLang="ja-JP" sz="1100" b="0" i="0" baseline="0">
              <a:solidFill>
                <a:schemeClr val="dk1"/>
              </a:solidFill>
              <a:latin typeface="+mn-lt"/>
              <a:ea typeface="+mn-ea"/>
              <a:cs typeface="+mn-cs"/>
            </a:rPr>
            <a:t>14.2</a:t>
          </a:r>
          <a:r>
            <a:rPr lang="ja-JP" altLang="en-US" sz="1100" b="0" i="0" baseline="0">
              <a:solidFill>
                <a:schemeClr val="dk1"/>
              </a:solidFill>
              <a:latin typeface="+mn-lt"/>
              <a:ea typeface="+mn-ea"/>
              <a:cs typeface="+mn-cs"/>
            </a:rPr>
            <a:t>％であり、昨年年より</a:t>
          </a:r>
          <a:r>
            <a:rPr lang="en-US" altLang="ja-JP" sz="1100" b="0" i="0" baseline="0">
              <a:solidFill>
                <a:schemeClr val="dk1"/>
              </a:solidFill>
              <a:latin typeface="+mn-lt"/>
              <a:ea typeface="+mn-ea"/>
              <a:cs typeface="+mn-cs"/>
            </a:rPr>
            <a:t>0.8%</a:t>
          </a:r>
          <a:r>
            <a:rPr lang="ja-JP" altLang="en-US" sz="1100" b="0" i="0" baseline="0">
              <a:solidFill>
                <a:schemeClr val="dk1"/>
              </a:solidFill>
              <a:latin typeface="+mn-lt"/>
              <a:ea typeface="+mn-ea"/>
              <a:cs typeface="+mn-cs"/>
            </a:rPr>
            <a:t>改善しており現在のところ財政運営は健全であると判断できる。今後も財政の健全性を維持するよう努める。</a:t>
          </a:r>
        </a:p>
        <a:p>
          <a:pPr rtl="0"/>
          <a:endParaRPr lang="ja-JP" altLang="ja-JP" sz="1400"/>
        </a:p>
        <a:p>
          <a:pPr rtl="0"/>
          <a:r>
            <a:rPr lang="ja-JP" altLang="ja-JP" sz="1100" b="0" i="0" baseline="0">
              <a:solidFill>
                <a:schemeClr val="dk1"/>
              </a:solidFill>
              <a:latin typeface="+mn-lt"/>
              <a:ea typeface="+mn-ea"/>
              <a:cs typeface="+mn-cs"/>
            </a:rPr>
            <a:t>　</a:t>
          </a:r>
          <a:endParaRPr lang="ja-JP" altLang="ja-JP" sz="1400">
            <a:solidFill>
              <a:srgbClr val="FF0000"/>
            </a:solidFill>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年度と比較して、元利償還の額が△</a:t>
          </a:r>
          <a:r>
            <a:rPr lang="en-US" altLang="ja-JP" sz="1100" b="0" i="0" baseline="0">
              <a:solidFill>
                <a:schemeClr val="dk1"/>
              </a:solidFill>
              <a:latin typeface="+mn-lt"/>
              <a:ea typeface="+mn-ea"/>
              <a:cs typeface="+mn-cs"/>
            </a:rPr>
            <a:t>222</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6.9</a:t>
          </a:r>
          <a:r>
            <a:rPr lang="ja-JP" altLang="ja-JP" sz="1100" b="0" i="0" baseline="0">
              <a:solidFill>
                <a:schemeClr val="dk1"/>
              </a:solidFill>
              <a:latin typeface="+mn-lt"/>
              <a:ea typeface="+mn-ea"/>
              <a:cs typeface="+mn-cs"/>
            </a:rPr>
            <a:t>％）、公営企業の元利償還金に対する繰入金が</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3.6</a:t>
          </a:r>
          <a:r>
            <a:rPr lang="ja-JP" altLang="ja-JP" sz="1100" b="0" i="0" baseline="0">
              <a:solidFill>
                <a:schemeClr val="dk1"/>
              </a:solidFill>
              <a:latin typeface="+mn-lt"/>
              <a:ea typeface="+mn-ea"/>
              <a:cs typeface="+mn-cs"/>
            </a:rPr>
            <a:t>％）、債務負担行為に基づく支出額が平成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年度に行った繰上償還の影響により△</a:t>
          </a:r>
          <a:r>
            <a:rPr lang="en-US" altLang="ja-JP" sz="1100" b="0" i="0" baseline="0">
              <a:solidFill>
                <a:schemeClr val="dk1"/>
              </a:solidFill>
              <a:latin typeface="+mn-lt"/>
              <a:ea typeface="+mn-ea"/>
              <a:cs typeface="+mn-cs"/>
            </a:rPr>
            <a:t>51</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425</a:t>
          </a:r>
          <a:r>
            <a:rPr lang="ja-JP" altLang="ja-JP" sz="1100" b="0" i="0" baseline="0">
              <a:solidFill>
                <a:schemeClr val="dk1"/>
              </a:solidFill>
              <a:latin typeface="+mn-lt"/>
              <a:ea typeface="+mn-ea"/>
              <a:cs typeface="+mn-cs"/>
            </a:rPr>
            <a:t>％）、算入公債費等が△</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％）となったことにより、実質公債費比率の分子は△</a:t>
          </a:r>
          <a:r>
            <a:rPr lang="en-US" altLang="ja-JP" sz="1100" b="0" i="0" baseline="0">
              <a:solidFill>
                <a:schemeClr val="dk1"/>
              </a:solidFill>
              <a:latin typeface="+mn-lt"/>
              <a:ea typeface="+mn-ea"/>
              <a:cs typeface="+mn-cs"/>
            </a:rPr>
            <a:t>104</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8.7</a:t>
          </a:r>
          <a:r>
            <a:rPr lang="ja-JP" altLang="ja-JP" sz="1100" b="0" i="0" baseline="0">
              <a:solidFill>
                <a:schemeClr val="dk1"/>
              </a:solidFill>
              <a:latin typeface="+mn-lt"/>
              <a:ea typeface="+mn-ea"/>
              <a:cs typeface="+mn-cs"/>
            </a:rPr>
            <a:t>％）となっている。 </a:t>
          </a:r>
          <a:endParaRPr lang="ja-JP" altLang="ja-JP"/>
        </a:p>
        <a:p>
          <a:pPr rtl="0"/>
          <a:r>
            <a:rPr lang="ja-JP" altLang="ja-JP" sz="1100" b="0" i="0" baseline="0">
              <a:solidFill>
                <a:schemeClr val="dk1"/>
              </a:solidFill>
              <a:latin typeface="+mn-lt"/>
              <a:ea typeface="+mn-ea"/>
              <a:cs typeface="+mn-cs"/>
            </a:rPr>
            <a:t>　今後、新庁舎建設事業をはじめとする大事業に対する財源としての大規模な起債の発行が</a:t>
          </a:r>
          <a:r>
            <a:rPr lang="ja-JP" altLang="en-US" sz="1100" b="0" i="0" baseline="0">
              <a:solidFill>
                <a:schemeClr val="dk1"/>
              </a:solidFill>
              <a:latin typeface="+mn-lt"/>
              <a:ea typeface="+mn-ea"/>
              <a:cs typeface="+mn-cs"/>
            </a:rPr>
            <a:t>本格化す</a:t>
          </a:r>
          <a:r>
            <a:rPr lang="ja-JP" altLang="ja-JP" sz="1100" b="0" i="0" baseline="0">
              <a:solidFill>
                <a:schemeClr val="dk1"/>
              </a:solidFill>
              <a:latin typeface="+mn-lt"/>
              <a:ea typeface="+mn-ea"/>
              <a:cs typeface="+mn-cs"/>
            </a:rPr>
            <a:t>ることから、実質公債費比率は高い数値で推移することが予想されるが、起債充当事業の見直しと厳選を行い抑制に努めることで、元利償還金等の伸びを抑えるよう努めていく。</a:t>
          </a:r>
          <a:endParaRPr lang="ja-JP" altLang="ja-JP"/>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年度と比較して、一般会計等に係る地方債の現在高が△</a:t>
          </a:r>
          <a:r>
            <a:rPr lang="en-US" altLang="ja-JP" sz="1100" b="0" i="0" baseline="0">
              <a:solidFill>
                <a:schemeClr val="dk1"/>
              </a:solidFill>
              <a:latin typeface="+mn-lt"/>
              <a:ea typeface="+mn-ea"/>
              <a:cs typeface="+mn-cs"/>
            </a:rPr>
            <a:t>1,000</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4.5</a:t>
          </a:r>
          <a:r>
            <a:rPr lang="ja-JP" altLang="ja-JP" sz="1100" b="0" i="0" baseline="0">
              <a:solidFill>
                <a:schemeClr val="dk1"/>
              </a:solidFill>
              <a:latin typeface="+mn-lt"/>
              <a:ea typeface="+mn-ea"/>
              <a:cs typeface="+mn-cs"/>
            </a:rPr>
            <a:t>％）、公営企業債等繰入見込額が△</a:t>
          </a:r>
          <a:r>
            <a:rPr lang="en-US" altLang="ja-JP" sz="1100" b="0" i="0" baseline="0">
              <a:solidFill>
                <a:schemeClr val="dk1"/>
              </a:solidFill>
              <a:latin typeface="+mn-lt"/>
              <a:ea typeface="+mn-ea"/>
              <a:cs typeface="+mn-cs"/>
            </a:rPr>
            <a:t>578</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6.0</a:t>
          </a:r>
          <a:r>
            <a:rPr lang="ja-JP" altLang="ja-JP" sz="1100" b="0" i="0" baseline="0">
              <a:solidFill>
                <a:schemeClr val="dk1"/>
              </a:solidFill>
              <a:latin typeface="+mn-lt"/>
              <a:ea typeface="+mn-ea"/>
              <a:cs typeface="+mn-cs"/>
            </a:rPr>
            <a:t>％）となったことなどが影響し、将来負担比率の分子は、△</a:t>
          </a:r>
          <a:r>
            <a:rPr lang="en-US" altLang="ja-JP" sz="1100" b="0" i="0" baseline="0">
              <a:solidFill>
                <a:schemeClr val="dk1"/>
              </a:solidFill>
              <a:latin typeface="+mn-lt"/>
              <a:ea typeface="+mn-ea"/>
              <a:cs typeface="+mn-cs"/>
            </a:rPr>
            <a:t>1,708</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49.7</a:t>
          </a:r>
          <a:r>
            <a:rPr lang="ja-JP" altLang="ja-JP" sz="1100" b="0" i="0" baseline="0">
              <a:solidFill>
                <a:schemeClr val="dk1"/>
              </a:solidFill>
              <a:latin typeface="+mn-lt"/>
              <a:ea typeface="+mn-ea"/>
              <a:cs typeface="+mn-cs"/>
            </a:rPr>
            <a:t>％）となった。</a:t>
          </a:r>
          <a:endParaRPr lang="ja-JP" altLang="ja-JP" sz="1400"/>
        </a:p>
        <a:p>
          <a:pPr rtl="0"/>
          <a:r>
            <a:rPr lang="ja-JP" altLang="ja-JP" sz="1100" b="0" i="0" baseline="0">
              <a:solidFill>
                <a:schemeClr val="dk1"/>
              </a:solidFill>
              <a:latin typeface="+mn-lt"/>
              <a:ea typeface="+mn-ea"/>
              <a:cs typeface="+mn-cs"/>
            </a:rPr>
            <a:t>　過去</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は順調に減少しているが、新庁舎建設事業をはじめとする大事業に対する財源としての大規模な起債の発行が予定されており、今後は高水準で推移することが予測されることから、予断を許さない状況であ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19247747</v>
      </c>
      <c r="BO4" s="349"/>
      <c r="BP4" s="349"/>
      <c r="BQ4" s="349"/>
      <c r="BR4" s="349"/>
      <c r="BS4" s="349"/>
      <c r="BT4" s="349"/>
      <c r="BU4" s="350"/>
      <c r="BV4" s="348">
        <v>19208104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18868084</v>
      </c>
      <c r="BO5" s="386"/>
      <c r="BP5" s="386"/>
      <c r="BQ5" s="386"/>
      <c r="BR5" s="386"/>
      <c r="BS5" s="386"/>
      <c r="BT5" s="386"/>
      <c r="BU5" s="387"/>
      <c r="BV5" s="385">
        <v>18861834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91.6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379663</v>
      </c>
      <c r="BO6" s="386"/>
      <c r="BP6" s="386"/>
      <c r="BQ6" s="386"/>
      <c r="BR6" s="386"/>
      <c r="BS6" s="386"/>
      <c r="BT6" s="386"/>
      <c r="BU6" s="387"/>
      <c r="BV6" s="385">
        <v>346270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26909</v>
      </c>
      <c r="BO7" s="386"/>
      <c r="BP7" s="386"/>
      <c r="BQ7" s="386"/>
      <c r="BR7" s="386"/>
      <c r="BS7" s="386"/>
      <c r="BT7" s="386"/>
      <c r="BU7" s="387"/>
      <c r="BV7" s="385">
        <v>45809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13129965</v>
      </c>
      <c r="CU7" s="386"/>
      <c r="CV7" s="386"/>
      <c r="CW7" s="386"/>
      <c r="CX7" s="386"/>
      <c r="CY7" s="386"/>
      <c r="CZ7" s="386"/>
      <c r="DA7" s="387"/>
      <c r="DB7" s="385">
        <v>13279611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352754</v>
      </c>
      <c r="BO8" s="386"/>
      <c r="BP8" s="386"/>
      <c r="BQ8" s="386"/>
      <c r="BR8" s="386"/>
      <c r="BS8" s="386"/>
      <c r="BT8" s="386"/>
      <c r="BU8" s="387"/>
      <c r="BV8" s="385">
        <v>300461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32002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52293</v>
      </c>
      <c r="BO9" s="386"/>
      <c r="BP9" s="386"/>
      <c r="BQ9" s="386"/>
      <c r="BR9" s="386"/>
      <c r="BS9" s="386"/>
      <c r="BT9" s="386"/>
      <c r="BU9" s="387"/>
      <c r="BV9" s="385">
        <v>-99964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34206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685210</v>
      </c>
      <c r="BO10" s="386"/>
      <c r="BP10" s="386"/>
      <c r="BQ10" s="386"/>
      <c r="BR10" s="386"/>
      <c r="BS10" s="386"/>
      <c r="BT10" s="386"/>
      <c r="BU10" s="387"/>
      <c r="BV10" s="385">
        <v>826803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211785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30994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30849</v>
      </c>
      <c r="S13" s="467"/>
      <c r="T13" s="467"/>
      <c r="U13" s="467"/>
      <c r="V13" s="468"/>
      <c r="W13" s="401" t="s">
        <v>123</v>
      </c>
      <c r="X13" s="402"/>
      <c r="Y13" s="402"/>
      <c r="Z13" s="402"/>
      <c r="AA13" s="402"/>
      <c r="AB13" s="392"/>
      <c r="AC13" s="436">
        <v>2698</v>
      </c>
      <c r="AD13" s="437"/>
      <c r="AE13" s="437"/>
      <c r="AF13" s="437"/>
      <c r="AG13" s="476"/>
      <c r="AH13" s="436">
        <v>3803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737503</v>
      </c>
      <c r="BO13" s="386"/>
      <c r="BP13" s="386"/>
      <c r="BQ13" s="386"/>
      <c r="BR13" s="386"/>
      <c r="BS13" s="386"/>
      <c r="BT13" s="386"/>
      <c r="BU13" s="387"/>
      <c r="BV13" s="385">
        <v>938624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31348</v>
      </c>
      <c r="S14" s="467"/>
      <c r="T14" s="467"/>
      <c r="U14" s="467"/>
      <c r="V14" s="468"/>
      <c r="W14" s="375"/>
      <c r="X14" s="376"/>
      <c r="Y14" s="376"/>
      <c r="Z14" s="376"/>
      <c r="AA14" s="376"/>
      <c r="AB14" s="365"/>
      <c r="AC14" s="469">
        <v>18.600000000000001</v>
      </c>
      <c r="AD14" s="470"/>
      <c r="AE14" s="470"/>
      <c r="AF14" s="470"/>
      <c r="AG14" s="471"/>
      <c r="AH14" s="469">
        <v>22.3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16.5</v>
      </c>
      <c r="CU14" s="481"/>
      <c r="CV14" s="481"/>
      <c r="CW14" s="481"/>
      <c r="CX14" s="481"/>
      <c r="CY14" s="481"/>
      <c r="CZ14" s="481"/>
      <c r="DA14" s="482"/>
      <c r="DB14" s="480">
        <v>32.4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31196</v>
      </c>
      <c r="S15" s="467"/>
      <c r="T15" s="467"/>
      <c r="U15" s="467"/>
      <c r="V15" s="468"/>
      <c r="W15" s="401" t="s">
        <v>130</v>
      </c>
      <c r="X15" s="402"/>
      <c r="Y15" s="402"/>
      <c r="Z15" s="402"/>
      <c r="AA15" s="402"/>
      <c r="AB15" s="392"/>
      <c r="AC15" s="436">
        <v>4530</v>
      </c>
      <c r="AD15" s="437"/>
      <c r="AE15" s="437"/>
      <c r="AF15" s="437"/>
      <c r="AG15" s="476"/>
      <c r="AH15" s="436">
        <v>4996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2822435</v>
      </c>
      <c r="BO15" s="349"/>
      <c r="BP15" s="349"/>
      <c r="BQ15" s="349"/>
      <c r="BR15" s="349"/>
      <c r="BS15" s="349"/>
      <c r="BT15" s="349"/>
      <c r="BU15" s="350"/>
      <c r="BV15" s="348">
        <v>2882790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31.2</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9745911</v>
      </c>
      <c r="BO16" s="386"/>
      <c r="BP16" s="386"/>
      <c r="BQ16" s="386"/>
      <c r="BR16" s="386"/>
      <c r="BS16" s="386"/>
      <c r="BT16" s="386"/>
      <c r="BU16" s="387"/>
      <c r="BV16" s="385">
        <v>9922591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7293</v>
      </c>
      <c r="AD17" s="437"/>
      <c r="AE17" s="437"/>
      <c r="AF17" s="437"/>
      <c r="AG17" s="476"/>
      <c r="AH17" s="436">
        <v>8214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3582225</v>
      </c>
      <c r="BO17" s="386"/>
      <c r="BP17" s="386"/>
      <c r="BQ17" s="386"/>
      <c r="BR17" s="386"/>
      <c r="BS17" s="386"/>
      <c r="BT17" s="386"/>
      <c r="BU17" s="387"/>
      <c r="BV17" s="385">
        <v>3668499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317.87</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12051318</v>
      </c>
      <c r="BO18" s="386"/>
      <c r="BP18" s="386"/>
      <c r="BQ18" s="386"/>
      <c r="BR18" s="386"/>
      <c r="BS18" s="386"/>
      <c r="BT18" s="386"/>
      <c r="BU18" s="387"/>
      <c r="BV18" s="385">
        <v>12164026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14387521</v>
      </c>
      <c r="BO19" s="386"/>
      <c r="BP19" s="386"/>
      <c r="BQ19" s="386"/>
      <c r="BR19" s="386"/>
      <c r="BS19" s="386"/>
      <c r="BT19" s="386"/>
      <c r="BU19" s="387"/>
      <c r="BV19" s="385">
        <v>14555285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13139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21169707</v>
      </c>
      <c r="BO23" s="386"/>
      <c r="BP23" s="386"/>
      <c r="BQ23" s="386"/>
      <c r="BR23" s="386"/>
      <c r="BS23" s="386"/>
      <c r="BT23" s="386"/>
      <c r="BU23" s="387"/>
      <c r="BV23" s="385">
        <v>22169970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6512</v>
      </c>
      <c r="R24" s="437"/>
      <c r="S24" s="437"/>
      <c r="T24" s="437"/>
      <c r="U24" s="437"/>
      <c r="V24" s="476"/>
      <c r="W24" s="531"/>
      <c r="X24" s="519"/>
      <c r="Y24" s="520"/>
      <c r="Z24" s="435" t="s">
        <v>153</v>
      </c>
      <c r="AA24" s="415"/>
      <c r="AB24" s="415"/>
      <c r="AC24" s="415"/>
      <c r="AD24" s="415"/>
      <c r="AE24" s="415"/>
      <c r="AF24" s="415"/>
      <c r="AG24" s="416"/>
      <c r="AH24" s="436">
        <v>408</v>
      </c>
      <c r="AI24" s="437"/>
      <c r="AJ24" s="437"/>
      <c r="AK24" s="437"/>
      <c r="AL24" s="476"/>
      <c r="AM24" s="436">
        <v>1303968</v>
      </c>
      <c r="AN24" s="437"/>
      <c r="AO24" s="437"/>
      <c r="AP24" s="437"/>
      <c r="AQ24" s="437"/>
      <c r="AR24" s="476"/>
      <c r="AS24" s="436">
        <v>3196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16130945</v>
      </c>
      <c r="BO24" s="386"/>
      <c r="BP24" s="386"/>
      <c r="BQ24" s="386"/>
      <c r="BR24" s="386"/>
      <c r="BS24" s="386"/>
      <c r="BT24" s="386"/>
      <c r="BU24" s="387"/>
      <c r="BV24" s="385">
        <v>16911293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5913</v>
      </c>
      <c r="R25" s="437"/>
      <c r="S25" s="437"/>
      <c r="T25" s="437"/>
      <c r="U25" s="437"/>
      <c r="V25" s="476"/>
      <c r="W25" s="531"/>
      <c r="X25" s="519"/>
      <c r="Y25" s="520"/>
      <c r="Z25" s="435" t="s">
        <v>156</v>
      </c>
      <c r="AA25" s="415"/>
      <c r="AB25" s="415"/>
      <c r="AC25" s="415"/>
      <c r="AD25" s="415"/>
      <c r="AE25" s="415"/>
      <c r="AF25" s="415"/>
      <c r="AG25" s="416"/>
      <c r="AH25" s="436">
        <v>86</v>
      </c>
      <c r="AI25" s="437"/>
      <c r="AJ25" s="437"/>
      <c r="AK25" s="437"/>
      <c r="AL25" s="476"/>
      <c r="AM25" s="436">
        <v>224116</v>
      </c>
      <c r="AN25" s="437"/>
      <c r="AO25" s="437"/>
      <c r="AP25" s="437"/>
      <c r="AQ25" s="437"/>
      <c r="AR25" s="476"/>
      <c r="AS25" s="436">
        <v>2606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7012</v>
      </c>
      <c r="BO25" s="349"/>
      <c r="BP25" s="349"/>
      <c r="BQ25" s="349"/>
      <c r="BR25" s="349"/>
      <c r="BS25" s="349"/>
      <c r="BT25" s="349"/>
      <c r="BU25" s="350"/>
      <c r="BV25" s="348">
        <v>19658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5175</v>
      </c>
      <c r="R26" s="437"/>
      <c r="S26" s="437"/>
      <c r="T26" s="437"/>
      <c r="U26" s="437"/>
      <c r="V26" s="476"/>
      <c r="W26" s="531"/>
      <c r="X26" s="519"/>
      <c r="Y26" s="520"/>
      <c r="Z26" s="435" t="s">
        <v>159</v>
      </c>
      <c r="AA26" s="539"/>
      <c r="AB26" s="539"/>
      <c r="AC26" s="539"/>
      <c r="AD26" s="539"/>
      <c r="AE26" s="539"/>
      <c r="AF26" s="539"/>
      <c r="AG26" s="540"/>
      <c r="AH26" s="436">
        <v>6</v>
      </c>
      <c r="AI26" s="437"/>
      <c r="AJ26" s="437"/>
      <c r="AK26" s="437"/>
      <c r="AL26" s="476"/>
      <c r="AM26" s="436">
        <v>22260</v>
      </c>
      <c r="AN26" s="437"/>
      <c r="AO26" s="437"/>
      <c r="AP26" s="437"/>
      <c r="AQ26" s="437"/>
      <c r="AR26" s="476"/>
      <c r="AS26" s="436">
        <v>3710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38688</v>
      </c>
      <c r="AN27" s="437"/>
      <c r="AO27" s="437"/>
      <c r="AP27" s="437"/>
      <c r="AQ27" s="437"/>
      <c r="AR27" s="476"/>
      <c r="AS27" s="436">
        <v>3224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6249951</v>
      </c>
      <c r="BO28" s="349"/>
      <c r="BP28" s="349"/>
      <c r="BQ28" s="349"/>
      <c r="BR28" s="349"/>
      <c r="BS28" s="349"/>
      <c r="BT28" s="349"/>
      <c r="BU28" s="350"/>
      <c r="BV28" s="348">
        <v>5564741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3200</v>
      </c>
      <c r="R29" s="437"/>
      <c r="S29" s="437"/>
      <c r="T29" s="437"/>
      <c r="U29" s="437"/>
      <c r="V29" s="476"/>
      <c r="W29" s="531"/>
      <c r="X29" s="519"/>
      <c r="Y29" s="520"/>
      <c r="Z29" s="435" t="s">
        <v>169</v>
      </c>
      <c r="AA29" s="415"/>
      <c r="AB29" s="415"/>
      <c r="AC29" s="415"/>
      <c r="AD29" s="415"/>
      <c r="AE29" s="415"/>
      <c r="AF29" s="415"/>
      <c r="AG29" s="416"/>
      <c r="AH29" s="436">
        <v>420</v>
      </c>
      <c r="AI29" s="437"/>
      <c r="AJ29" s="437"/>
      <c r="AK29" s="437"/>
      <c r="AL29" s="476"/>
      <c r="AM29" s="436">
        <v>1342656</v>
      </c>
      <c r="AN29" s="437"/>
      <c r="AO29" s="437"/>
      <c r="AP29" s="437"/>
      <c r="AQ29" s="437"/>
      <c r="AR29" s="476"/>
      <c r="AS29" s="436">
        <v>3197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1587631</v>
      </c>
      <c r="BO29" s="386"/>
      <c r="BP29" s="386"/>
      <c r="BQ29" s="386"/>
      <c r="BR29" s="386"/>
      <c r="BS29" s="386"/>
      <c r="BT29" s="386"/>
      <c r="BU29" s="387"/>
      <c r="BV29" s="385">
        <v>1559338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3450642</v>
      </c>
      <c r="BO30" s="553"/>
      <c r="BP30" s="553"/>
      <c r="BQ30" s="553"/>
      <c r="BR30" s="553"/>
      <c r="BS30" s="553"/>
      <c r="BT30" s="553"/>
      <c r="BU30" s="554"/>
      <c r="BV30" s="552">
        <v>3133880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工業用水道事業特別会計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大分県退職手当組合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国東市土地開発公社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市民病院事業特別会計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大分県消防補償等組合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（社）国見町畜産振興公社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国東市立国東自動車学校特別会計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大分県交通災害共済組合（交通災害共済事業会計）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国東市農業公社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IF('各会計、関係団体の財政状況及び健全化判断比率'!B36="","",'各会計、関係団体の財政状況及び健全化判断比率'!B36)</f>
        <v>農業集落排水事業特別会計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大分県市町村会館管理組合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くにみ農産加工（有）</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IF('各会計、関係団体の財政状況及び健全化判断比率'!B37="","",'各会計、関係団体の財政状況及び健全化判断比率'!B37)</f>
        <v>浄化槽設置事業特別会計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大分県後期高齢者医療広域連合（普通会計）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いこいの村国東</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大分県後期高齢者医療広域連合（後期高齢者医療事業会計）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（社）大分県農業農村振興公社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宇佐・高田・国東広域事務組合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7" t="s">
        <v>23</v>
      </c>
      <c r="C41" s="1168"/>
      <c r="D41" s="81"/>
      <c r="E41" s="1173" t="s">
        <v>24</v>
      </c>
      <c r="F41" s="1173"/>
      <c r="G41" s="1173"/>
      <c r="H41" s="1174"/>
      <c r="I41" s="82">
        <v>26465</v>
      </c>
      <c r="J41" s="83">
        <v>25231</v>
      </c>
      <c r="K41" s="83">
        <v>23547</v>
      </c>
      <c r="L41" s="83">
        <v>22170</v>
      </c>
      <c r="M41" s="84">
        <v>21170</v>
      </c>
    </row>
    <row r="42" spans="2:13" ht="27.75" customHeight="1">
      <c r="B42" s="1169"/>
      <c r="C42" s="1170"/>
      <c r="D42" s="85"/>
      <c r="E42" s="1175" t="s">
        <v>25</v>
      </c>
      <c r="F42" s="1175"/>
      <c r="G42" s="1175"/>
      <c r="H42" s="1176"/>
      <c r="I42" s="86">
        <v>750</v>
      </c>
      <c r="J42" s="87">
        <v>659</v>
      </c>
      <c r="K42" s="87">
        <v>29</v>
      </c>
      <c r="L42" s="87">
        <v>17</v>
      </c>
      <c r="M42" s="88">
        <v>6</v>
      </c>
    </row>
    <row r="43" spans="2:13" ht="27.75" customHeight="1">
      <c r="B43" s="1169"/>
      <c r="C43" s="1170"/>
      <c r="D43" s="85"/>
      <c r="E43" s="1175" t="s">
        <v>26</v>
      </c>
      <c r="F43" s="1175"/>
      <c r="G43" s="1175"/>
      <c r="H43" s="1176"/>
      <c r="I43" s="86">
        <v>9776</v>
      </c>
      <c r="J43" s="87">
        <v>9215</v>
      </c>
      <c r="K43" s="87">
        <v>10064</v>
      </c>
      <c r="L43" s="87">
        <v>9641</v>
      </c>
      <c r="M43" s="88">
        <v>9063</v>
      </c>
    </row>
    <row r="44" spans="2:13" ht="27.75" customHeight="1">
      <c r="B44" s="1169"/>
      <c r="C44" s="1170"/>
      <c r="D44" s="85"/>
      <c r="E44" s="1175" t="s">
        <v>27</v>
      </c>
      <c r="F44" s="1175"/>
      <c r="G44" s="1175"/>
      <c r="H44" s="1176"/>
      <c r="I44" s="86" t="s">
        <v>480</v>
      </c>
      <c r="J44" s="87" t="s">
        <v>480</v>
      </c>
      <c r="K44" s="87" t="s">
        <v>480</v>
      </c>
      <c r="L44" s="87" t="s">
        <v>480</v>
      </c>
      <c r="M44" s="88" t="s">
        <v>480</v>
      </c>
    </row>
    <row r="45" spans="2:13" ht="27.75" customHeight="1">
      <c r="B45" s="1169"/>
      <c r="C45" s="1170"/>
      <c r="D45" s="85"/>
      <c r="E45" s="1175" t="s">
        <v>28</v>
      </c>
      <c r="F45" s="1175"/>
      <c r="G45" s="1175"/>
      <c r="H45" s="1176"/>
      <c r="I45" s="86">
        <v>5457</v>
      </c>
      <c r="J45" s="87">
        <v>5259</v>
      </c>
      <c r="K45" s="87">
        <v>5101</v>
      </c>
      <c r="L45" s="87">
        <v>4899</v>
      </c>
      <c r="M45" s="88">
        <v>4717</v>
      </c>
    </row>
    <row r="46" spans="2:13" ht="27.75" customHeight="1">
      <c r="B46" s="1169"/>
      <c r="C46" s="1170"/>
      <c r="D46" s="85"/>
      <c r="E46" s="1175" t="s">
        <v>29</v>
      </c>
      <c r="F46" s="1175"/>
      <c r="G46" s="1175"/>
      <c r="H46" s="1176"/>
      <c r="I46" s="86">
        <v>75</v>
      </c>
      <c r="J46" s="87">
        <v>74</v>
      </c>
      <c r="K46" s="87">
        <v>72</v>
      </c>
      <c r="L46" s="87">
        <v>70</v>
      </c>
      <c r="M46" s="88">
        <v>7</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t="s">
        <v>480</v>
      </c>
      <c r="M48" s="88" t="s">
        <v>480</v>
      </c>
    </row>
    <row r="49" spans="2:13" ht="27.75" customHeight="1">
      <c r="B49" s="1177" t="s">
        <v>32</v>
      </c>
      <c r="C49" s="1178"/>
      <c r="D49" s="89"/>
      <c r="E49" s="1175" t="s">
        <v>33</v>
      </c>
      <c r="F49" s="1175"/>
      <c r="G49" s="1175"/>
      <c r="H49" s="1176"/>
      <c r="I49" s="86">
        <v>5884</v>
      </c>
      <c r="J49" s="87">
        <v>7867</v>
      </c>
      <c r="K49" s="87">
        <v>7780</v>
      </c>
      <c r="L49" s="87">
        <v>8710</v>
      </c>
      <c r="M49" s="88">
        <v>9552</v>
      </c>
    </row>
    <row r="50" spans="2:13" ht="27.75" customHeight="1">
      <c r="B50" s="1169"/>
      <c r="C50" s="1170"/>
      <c r="D50" s="85"/>
      <c r="E50" s="1175" t="s">
        <v>34</v>
      </c>
      <c r="F50" s="1175"/>
      <c r="G50" s="1175"/>
      <c r="H50" s="1176"/>
      <c r="I50" s="86">
        <v>1173</v>
      </c>
      <c r="J50" s="87">
        <v>1045</v>
      </c>
      <c r="K50" s="87">
        <v>913</v>
      </c>
      <c r="L50" s="87">
        <v>786</v>
      </c>
      <c r="M50" s="88">
        <v>680</v>
      </c>
    </row>
    <row r="51" spans="2:13" ht="27.75" customHeight="1">
      <c r="B51" s="1171"/>
      <c r="C51" s="1172"/>
      <c r="D51" s="85"/>
      <c r="E51" s="1175" t="s">
        <v>35</v>
      </c>
      <c r="F51" s="1175"/>
      <c r="G51" s="1175"/>
      <c r="H51" s="1176"/>
      <c r="I51" s="86">
        <v>24261</v>
      </c>
      <c r="J51" s="87">
        <v>23985</v>
      </c>
      <c r="K51" s="87">
        <v>24437</v>
      </c>
      <c r="L51" s="87">
        <v>23864</v>
      </c>
      <c r="M51" s="88">
        <v>23002</v>
      </c>
    </row>
    <row r="52" spans="2:13" ht="27.75" customHeight="1" thickBot="1">
      <c r="B52" s="1179" t="s">
        <v>36</v>
      </c>
      <c r="C52" s="1180"/>
      <c r="D52" s="90"/>
      <c r="E52" s="1181" t="s">
        <v>37</v>
      </c>
      <c r="F52" s="1181"/>
      <c r="G52" s="1181"/>
      <c r="H52" s="1182"/>
      <c r="I52" s="91">
        <v>11204</v>
      </c>
      <c r="J52" s="92">
        <v>7541</v>
      </c>
      <c r="K52" s="92">
        <v>5683</v>
      </c>
      <c r="L52" s="92">
        <v>3438</v>
      </c>
      <c r="M52" s="93">
        <v>1730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97998</v>
      </c>
      <c r="E3" s="116"/>
      <c r="F3" s="117">
        <v>79008</v>
      </c>
      <c r="G3" s="118"/>
      <c r="H3" s="119"/>
    </row>
    <row r="4" spans="1:8">
      <c r="A4" s="120"/>
      <c r="B4" s="121"/>
      <c r="C4" s="122"/>
      <c r="D4" s="123">
        <v>43855</v>
      </c>
      <c r="E4" s="124"/>
      <c r="F4" s="125">
        <v>46014</v>
      </c>
      <c r="G4" s="126"/>
      <c r="H4" s="127"/>
    </row>
    <row r="5" spans="1:8">
      <c r="A5" s="108" t="s">
        <v>513</v>
      </c>
      <c r="B5" s="113"/>
      <c r="C5" s="114"/>
      <c r="D5" s="115">
        <v>76259</v>
      </c>
      <c r="E5" s="116"/>
      <c r="F5" s="117">
        <v>86381</v>
      </c>
      <c r="G5" s="118"/>
      <c r="H5" s="119"/>
    </row>
    <row r="6" spans="1:8">
      <c r="A6" s="120"/>
      <c r="B6" s="121"/>
      <c r="C6" s="122"/>
      <c r="D6" s="123">
        <v>38023</v>
      </c>
      <c r="E6" s="124"/>
      <c r="F6" s="125">
        <v>41242</v>
      </c>
      <c r="G6" s="126"/>
      <c r="H6" s="127"/>
    </row>
    <row r="7" spans="1:8">
      <c r="A7" s="108" t="s">
        <v>514</v>
      </c>
      <c r="B7" s="113"/>
      <c r="C7" s="114"/>
      <c r="D7" s="115">
        <v>65080</v>
      </c>
      <c r="E7" s="116"/>
      <c r="F7" s="117">
        <v>67088</v>
      </c>
      <c r="G7" s="118"/>
      <c r="H7" s="119"/>
    </row>
    <row r="8" spans="1:8">
      <c r="A8" s="120"/>
      <c r="B8" s="121"/>
      <c r="C8" s="122"/>
      <c r="D8" s="123">
        <v>36507</v>
      </c>
      <c r="E8" s="124"/>
      <c r="F8" s="125">
        <v>37146</v>
      </c>
      <c r="G8" s="126"/>
      <c r="H8" s="127"/>
    </row>
    <row r="9" spans="1:8">
      <c r="A9" s="108" t="s">
        <v>515</v>
      </c>
      <c r="B9" s="113"/>
      <c r="C9" s="114"/>
      <c r="D9" s="115">
        <v>52358</v>
      </c>
      <c r="E9" s="116"/>
      <c r="F9" s="117">
        <v>70489</v>
      </c>
      <c r="G9" s="118"/>
      <c r="H9" s="119"/>
    </row>
    <row r="10" spans="1:8">
      <c r="A10" s="120"/>
      <c r="B10" s="121"/>
      <c r="C10" s="122"/>
      <c r="D10" s="123">
        <v>24584</v>
      </c>
      <c r="E10" s="124"/>
      <c r="F10" s="125">
        <v>37817</v>
      </c>
      <c r="G10" s="126"/>
      <c r="H10" s="127"/>
    </row>
    <row r="11" spans="1:8">
      <c r="A11" s="108" t="s">
        <v>516</v>
      </c>
      <c r="B11" s="113"/>
      <c r="C11" s="114"/>
      <c r="D11" s="115">
        <v>62329</v>
      </c>
      <c r="E11" s="116"/>
      <c r="F11" s="117">
        <v>84389</v>
      </c>
      <c r="G11" s="118"/>
      <c r="H11" s="119"/>
    </row>
    <row r="12" spans="1:8">
      <c r="A12" s="120"/>
      <c r="B12" s="121"/>
      <c r="C12" s="128"/>
      <c r="D12" s="123">
        <v>34976</v>
      </c>
      <c r="E12" s="124"/>
      <c r="F12" s="125">
        <v>44339</v>
      </c>
      <c r="G12" s="126"/>
      <c r="H12" s="127"/>
    </row>
    <row r="13" spans="1:8">
      <c r="A13" s="108"/>
      <c r="B13" s="113"/>
      <c r="C13" s="129"/>
      <c r="D13" s="130">
        <v>70805</v>
      </c>
      <c r="E13" s="131"/>
      <c r="F13" s="132">
        <v>77471</v>
      </c>
      <c r="G13" s="133"/>
      <c r="H13" s="119"/>
    </row>
    <row r="14" spans="1:8">
      <c r="A14" s="120"/>
      <c r="B14" s="121"/>
      <c r="C14" s="122"/>
      <c r="D14" s="123">
        <v>35589</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4.95</v>
      </c>
      <c r="C19" s="134">
        <f>ROUND(VALUE(SUBSTITUTE(実質収支比率等に係る経年分析!G$48,"▲","-")),2)</f>
        <v>3.34</v>
      </c>
      <c r="D19" s="134">
        <f>ROUND(VALUE(SUBSTITUTE(実質収支比率等に係る経年分析!H$48,"▲","-")),2)</f>
        <v>2.94</v>
      </c>
      <c r="E19" s="134">
        <f>ROUND(VALUE(SUBSTITUTE(実質収支比率等に係る経年分析!I$48,"▲","-")),2)</f>
        <v>2.2599999999999998</v>
      </c>
      <c r="F19" s="134">
        <f>ROUND(VALUE(SUBSTITUTE(実質収支比率等に係る経年分析!J$48,"▲","-")),2)</f>
        <v>2.69</v>
      </c>
    </row>
    <row r="20" spans="1:11">
      <c r="A20" s="134" t="s">
        <v>42</v>
      </c>
      <c r="B20" s="134">
        <f>ROUND(VALUE(SUBSTITUTE(実質収支比率等に係る経年分析!F$47,"▲","-")),2)</f>
        <v>22.46</v>
      </c>
      <c r="C20" s="134">
        <f>ROUND(VALUE(SUBSTITUTE(実質収支比率等に係る経年分析!G$47,"▲","-")),2)</f>
        <v>32.020000000000003</v>
      </c>
      <c r="D20" s="134">
        <f>ROUND(VALUE(SUBSTITUTE(実質収支比率等に係る経年分析!H$47,"▲","-")),2)</f>
        <v>34.799999999999997</v>
      </c>
      <c r="E20" s="134">
        <f>ROUND(VALUE(SUBSTITUTE(実質収支比率等に係る経年分析!I$47,"▲","-")),2)</f>
        <v>41.9</v>
      </c>
      <c r="F20" s="134">
        <f>ROUND(VALUE(SUBSTITUTE(実質収支比率等に係る経年分析!J$47,"▲","-")),2)</f>
        <v>47.6</v>
      </c>
    </row>
    <row r="21" spans="1:11">
      <c r="A21" s="134" t="s">
        <v>43</v>
      </c>
      <c r="B21" s="134">
        <f>IF(ISNUMBER(VALUE(SUBSTITUTE(実質収支比率等に係る経年分析!F$49,"▲","-"))),ROUND(VALUE(SUBSTITUTE(実質収支比率等に係る経年分析!F$49,"▲","-")),2),NA())</f>
        <v>4.07</v>
      </c>
      <c r="C21" s="134">
        <f>IF(ISNUMBER(VALUE(SUBSTITUTE(実質収支比率等に係る経年分析!G$49,"▲","-"))),ROUND(VALUE(SUBSTITUTE(実質収支比率等に係る経年分析!G$49,"▲","-")),2),NA())</f>
        <v>8.81</v>
      </c>
      <c r="D21" s="134">
        <f>IF(ISNUMBER(VALUE(SUBSTITUTE(実質収支比率等に係る経年分析!H$49,"▲","-"))),ROUND(VALUE(SUBSTITUTE(実質収支比率等に係る経年分析!H$49,"▲","-")),2),NA())</f>
        <v>7.97</v>
      </c>
      <c r="E21" s="134">
        <f>IF(ISNUMBER(VALUE(SUBSTITUTE(実質収支比率等に係る経年分析!I$49,"▲","-"))),ROUND(VALUE(SUBSTITUTE(実質収支比率等に係る経年分析!I$49,"▲","-")),2),NA())</f>
        <v>7.07</v>
      </c>
      <c r="F21" s="134">
        <f>IF(ISNUMBER(VALUE(SUBSTITUTE(実質収支比率等に係る経年分析!J$49,"▲","-"))),ROUND(VALUE(SUBSTITUTE(実質収支比率等に係る経年分析!J$49,"▲","-")),2),NA())</f>
        <v>5.62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工業用水道事業特別会計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2.2000000000000002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2.63</v>
      </c>
    </row>
    <row r="36" spans="1:16">
      <c r="A36" s="135" t="str">
        <f>IF(連結実質赤字比率に係る赤字・黒字の構成分析!C$34="",NA(),連結実質赤字比率に係る赤字・黒字の構成分析!C$34)</f>
        <v>市民病院事業特別会計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3077</v>
      </c>
      <c r="E42" s="136"/>
      <c r="F42" s="136"/>
      <c r="G42" s="136">
        <f>'実質公債費比率（分子）の構造'!L$52</f>
        <v>2932</v>
      </c>
      <c r="H42" s="136"/>
      <c r="I42" s="136"/>
      <c r="J42" s="136">
        <f>'実質公債費比率（分子）の構造'!M$52</f>
        <v>2890</v>
      </c>
      <c r="K42" s="136"/>
      <c r="L42" s="136"/>
      <c r="M42" s="136">
        <f>'実質公債費比率（分子）の構造'!N$52</f>
        <v>2849</v>
      </c>
      <c r="N42" s="136"/>
      <c r="O42" s="136"/>
      <c r="P42" s="136">
        <f>'実質公債費比率（分子）の構造'!O$52</f>
        <v>2811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103</v>
      </c>
      <c r="C44" s="136"/>
      <c r="D44" s="136"/>
      <c r="E44" s="136">
        <f>'実質公債費比率（分子）の構造'!L$50</f>
        <v>103</v>
      </c>
      <c r="F44" s="136"/>
      <c r="G44" s="136"/>
      <c r="H44" s="136">
        <f>'実質公債費比率（分子）の構造'!M$50</f>
        <v>65</v>
      </c>
      <c r="I44" s="136"/>
      <c r="J44" s="136"/>
      <c r="K44" s="136">
        <f>'実質公債費比率（分子）の構造'!N$50</f>
        <v>12</v>
      </c>
      <c r="L44" s="136"/>
      <c r="M44" s="136"/>
      <c r="N44" s="136">
        <f>'実質公債費比率（分子）の構造'!O$50</f>
        <v>63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1002</v>
      </c>
      <c r="C46" s="136"/>
      <c r="D46" s="136"/>
      <c r="E46" s="136">
        <f>'実質公債費比率（分子）の構造'!L$48</f>
        <v>906</v>
      </c>
      <c r="F46" s="136"/>
      <c r="G46" s="136"/>
      <c r="H46" s="136">
        <f>'実質公債費比率（分子）の構造'!M$48</f>
        <v>883</v>
      </c>
      <c r="I46" s="136"/>
      <c r="J46" s="136"/>
      <c r="K46" s="136">
        <f>'実質公債費比率（分子）の構造'!N$48</f>
        <v>814</v>
      </c>
      <c r="L46" s="136"/>
      <c r="M46" s="136"/>
      <c r="N46" s="136">
        <f>'実質公債費比率（分子）の構造'!O$48</f>
        <v>843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3675</v>
      </c>
      <c r="C49" s="136"/>
      <c r="D49" s="136"/>
      <c r="E49" s="136">
        <f>'実質公債費比率（分子）の構造'!L$45</f>
        <v>3445</v>
      </c>
      <c r="F49" s="136"/>
      <c r="G49" s="136"/>
      <c r="H49" s="136">
        <f>'実質公債費比率（分子）の構造'!M$45</f>
        <v>3328</v>
      </c>
      <c r="I49" s="136"/>
      <c r="J49" s="136"/>
      <c r="K49" s="136">
        <f>'実質公債費比率（分子）の構造'!N$45</f>
        <v>3222</v>
      </c>
      <c r="L49" s="136"/>
      <c r="M49" s="136"/>
      <c r="N49" s="136">
        <f>'実質公債費比率（分子）の構造'!O$45</f>
        <v>3000</v>
      </c>
      <c r="O49" s="136"/>
      <c r="P49" s="136"/>
    </row>
    <row r="50" spans="1:16">
      <c r="A50" s="136" t="s">
        <v>58</v>
      </c>
      <c r="B50" s="136" t="e">
        <f>NA()</f>
        <v>#N/A</v>
      </c>
      <c r="C50" s="136">
        <f>IF(ISNUMBER('実質公債費比率（分子）の構造'!K$53),'実質公債費比率（分子）の構造'!K$53,NA())</f>
        <v>1703</v>
      </c>
      <c r="D50" s="136" t="e">
        <f>NA()</f>
        <v>#N/A</v>
      </c>
      <c r="E50" s="136" t="e">
        <f>NA()</f>
        <v>#N/A</v>
      </c>
      <c r="F50" s="136">
        <f>IF(ISNUMBER('実質公債費比率（分子）の構造'!L$53),'実質公債費比率（分子）の構造'!L$53,NA())</f>
        <v>1522</v>
      </c>
      <c r="G50" s="136" t="e">
        <f>NA()</f>
        <v>#N/A</v>
      </c>
      <c r="H50" s="136" t="e">
        <f>NA()</f>
        <v>#N/A</v>
      </c>
      <c r="I50" s="136">
        <f>IF(ISNUMBER('実質公債費比率（分子）の構造'!M$53),'実質公債費比率（分子）の構造'!M$53,NA())</f>
        <v>1386</v>
      </c>
      <c r="J50" s="136" t="e">
        <f>NA()</f>
        <v>#N/A</v>
      </c>
      <c r="K50" s="136" t="e">
        <f>NA()</f>
        <v>#N/A</v>
      </c>
      <c r="L50" s="136">
        <f>IF(ISNUMBER('実質公債費比率（分子）の構造'!N$53),'実質公債費比率（分子）の構造'!N$53,NA())</f>
        <v>1199</v>
      </c>
      <c r="M50" s="136" t="e">
        <f>NA()</f>
        <v>#N/A</v>
      </c>
      <c r="N50" s="136" t="e">
        <f>NA()</f>
        <v>#N/A</v>
      </c>
      <c r="O50" s="136">
        <f>IF(ISNUMBER('実質公債費比率（分子）の構造'!O$53),'実質公債費比率（分子）の構造'!O$53,NA())</f>
        <v>1095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24261</v>
      </c>
      <c r="E56" s="135"/>
      <c r="F56" s="135"/>
      <c r="G56" s="135">
        <f>'将来負担比率（分子）の構造'!J$51</f>
        <v>23985</v>
      </c>
      <c r="H56" s="135"/>
      <c r="I56" s="135"/>
      <c r="J56" s="135">
        <f>'将来負担比率（分子）の構造'!K$51</f>
        <v>24437</v>
      </c>
      <c r="K56" s="135"/>
      <c r="L56" s="135"/>
      <c r="M56" s="135">
        <f>'将来負担比率（分子）の構造'!L$51</f>
        <v>23864</v>
      </c>
      <c r="N56" s="135"/>
      <c r="O56" s="135"/>
      <c r="P56" s="135">
        <f>'将来負担比率（分子）の構造'!M$51</f>
        <v>23002</v>
      </c>
    </row>
    <row r="57" spans="1:16">
      <c r="A57" s="135" t="s">
        <v>34</v>
      </c>
      <c r="B57" s="135"/>
      <c r="C57" s="135"/>
      <c r="D57" s="135">
        <f>'将来負担比率（分子）の構造'!I$50</f>
        <v>1173</v>
      </c>
      <c r="E57" s="135"/>
      <c r="F57" s="135"/>
      <c r="G57" s="135">
        <f>'将来負担比率（分子）の構造'!J$50</f>
        <v>1045</v>
      </c>
      <c r="H57" s="135"/>
      <c r="I57" s="135"/>
      <c r="J57" s="135">
        <f>'将来負担比率（分子）の構造'!K$50</f>
        <v>913</v>
      </c>
      <c r="K57" s="135"/>
      <c r="L57" s="135"/>
      <c r="M57" s="135">
        <f>'将来負担比率（分子）の構造'!L$50</f>
        <v>786</v>
      </c>
      <c r="N57" s="135"/>
      <c r="O57" s="135"/>
      <c r="P57" s="135">
        <f>'将来負担比率（分子）の構造'!M$50</f>
        <v>680</v>
      </c>
    </row>
    <row r="58" spans="1:16">
      <c r="A58" s="135" t="s">
        <v>33</v>
      </c>
      <c r="B58" s="135"/>
      <c r="C58" s="135"/>
      <c r="D58" s="135">
        <f>'将来負担比率（分子）の構造'!I$49</f>
        <v>5884</v>
      </c>
      <c r="E58" s="135"/>
      <c r="F58" s="135"/>
      <c r="G58" s="135">
        <f>'将来負担比率（分子）の構造'!J$49</f>
        <v>7867</v>
      </c>
      <c r="H58" s="135"/>
      <c r="I58" s="135"/>
      <c r="J58" s="135">
        <f>'将来負担比率（分子）の構造'!K$49</f>
        <v>7780</v>
      </c>
      <c r="K58" s="135"/>
      <c r="L58" s="135"/>
      <c r="M58" s="135">
        <f>'将来負担比率（分子）の構造'!L$49</f>
        <v>8710</v>
      </c>
      <c r="N58" s="135"/>
      <c r="O58" s="135"/>
      <c r="P58" s="135">
        <f>'将来負担比率（分子）の構造'!M$49</f>
        <v>9552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75</v>
      </c>
      <c r="C61" s="135"/>
      <c r="D61" s="135"/>
      <c r="E61" s="135">
        <f>'将来負担比率（分子）の構造'!J$46</f>
        <v>74</v>
      </c>
      <c r="F61" s="135"/>
      <c r="G61" s="135"/>
      <c r="H61" s="135">
        <f>'将来負担比率（分子）の構造'!K$46</f>
        <v>72</v>
      </c>
      <c r="I61" s="135"/>
      <c r="J61" s="135"/>
      <c r="K61" s="135">
        <f>'将来負担比率（分子）の構造'!L$46</f>
        <v>70</v>
      </c>
      <c r="L61" s="135"/>
      <c r="M61" s="135"/>
      <c r="N61" s="135">
        <f>'将来負担比率（分子）の構造'!M$46</f>
        <v>7</v>
      </c>
      <c r="O61" s="135"/>
      <c r="P61" s="135"/>
    </row>
    <row r="62" spans="1:16">
      <c r="A62" s="135" t="s">
        <v>28</v>
      </c>
      <c r="B62" s="135">
        <f>'将来負担比率（分子）の構造'!I$45</f>
        <v>5457</v>
      </c>
      <c r="C62" s="135"/>
      <c r="D62" s="135"/>
      <c r="E62" s="135">
        <f>'将来負担比率（分子）の構造'!J$45</f>
        <v>5259</v>
      </c>
      <c r="F62" s="135"/>
      <c r="G62" s="135"/>
      <c r="H62" s="135">
        <f>'将来負担比率（分子）の構造'!K$45</f>
        <v>5101</v>
      </c>
      <c r="I62" s="135"/>
      <c r="J62" s="135"/>
      <c r="K62" s="135">
        <f>'将来負担比率（分子）の構造'!L$45</f>
        <v>4899</v>
      </c>
      <c r="L62" s="135"/>
      <c r="M62" s="135"/>
      <c r="N62" s="135">
        <f>'将来負担比率（分子）の構造'!M$45</f>
        <v>4717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9776</v>
      </c>
      <c r="C64" s="135"/>
      <c r="D64" s="135"/>
      <c r="E64" s="135">
        <f>'将来負担比率（分子）の構造'!J$43</f>
        <v>9215</v>
      </c>
      <c r="F64" s="135"/>
      <c r="G64" s="135"/>
      <c r="H64" s="135">
        <f>'将来負担比率（分子）の構造'!K$43</f>
        <v>10064</v>
      </c>
      <c r="I64" s="135"/>
      <c r="J64" s="135"/>
      <c r="K64" s="135">
        <f>'将来負担比率（分子）の構造'!L$43</f>
        <v>9641</v>
      </c>
      <c r="L64" s="135"/>
      <c r="M64" s="135"/>
      <c r="N64" s="135">
        <f>'将来負担比率（分子）の構造'!M$43</f>
        <v>9063</v>
      </c>
      <c r="O64" s="135"/>
      <c r="P64" s="135"/>
    </row>
    <row r="65" spans="1:16">
      <c r="A65" s="135" t="s">
        <v>25</v>
      </c>
      <c r="B65" s="135">
        <f>'将来負担比率（分子）の構造'!I$42</f>
        <v>750</v>
      </c>
      <c r="C65" s="135"/>
      <c r="D65" s="135"/>
      <c r="E65" s="135">
        <f>'将来負担比率（分子）の構造'!J$42</f>
        <v>659</v>
      </c>
      <c r="F65" s="135"/>
      <c r="G65" s="135"/>
      <c r="H65" s="135">
        <f>'将来負担比率（分子）の構造'!K$42</f>
        <v>29</v>
      </c>
      <c r="I65" s="135"/>
      <c r="J65" s="135"/>
      <c r="K65" s="135">
        <f>'将来負担比率（分子）の構造'!L$42</f>
        <v>17</v>
      </c>
      <c r="L65" s="135"/>
      <c r="M65" s="135"/>
      <c r="N65" s="135">
        <f>'将来負担比率（分子）の構造'!M$42</f>
        <v>6</v>
      </c>
      <c r="O65" s="135"/>
      <c r="P65" s="135"/>
    </row>
    <row r="66" spans="1:16">
      <c r="A66" s="135" t="s">
        <v>24</v>
      </c>
      <c r="B66" s="135">
        <f>'将来負担比率（分子）の構造'!I$41</f>
        <v>26465</v>
      </c>
      <c r="C66" s="135"/>
      <c r="D66" s="135"/>
      <c r="E66" s="135">
        <f>'将来負担比率（分子）の構造'!J$41</f>
        <v>25231</v>
      </c>
      <c r="F66" s="135"/>
      <c r="G66" s="135"/>
      <c r="H66" s="135">
        <f>'将来負担比率（分子）の構造'!K$41</f>
        <v>23547</v>
      </c>
      <c r="I66" s="135"/>
      <c r="J66" s="135"/>
      <c r="K66" s="135">
        <f>'将来負担比率（分子）の構造'!L$41</f>
        <v>22170</v>
      </c>
      <c r="L66" s="135"/>
      <c r="M66" s="135"/>
      <c r="N66" s="135">
        <f>'将来負担比率（分子）の構造'!M$41</f>
        <v>21170</v>
      </c>
      <c r="O66" s="135"/>
      <c r="P66" s="135"/>
    </row>
    <row r="67" spans="1:16">
      <c r="A67" s="135" t="s">
        <v>62</v>
      </c>
      <c r="B67" s="135" t="e">
        <f>NA()</f>
        <v>#N/A</v>
      </c>
      <c r="C67" s="135">
        <f>IF(ISNUMBER('将来負担比率（分子）の構造'!I$52), IF('将来負担比率（分子）の構造'!I$52 &lt; 0, 0, '将来負担比率（分子）の構造'!I$52), NA())</f>
        <v>11204</v>
      </c>
      <c r="D67" s="135" t="e">
        <f>NA()</f>
        <v>#N/A</v>
      </c>
      <c r="E67" s="135" t="e">
        <f>NA()</f>
        <v>#N/A</v>
      </c>
      <c r="F67" s="135">
        <f>IF(ISNUMBER('将来負担比率（分子）の構造'!J$52), IF('将来負担比率（分子）の構造'!J$52 &lt; 0, 0, '将来負担比率（分子）の構造'!J$52), NA())</f>
        <v>7541</v>
      </c>
      <c r="G67" s="135" t="e">
        <f>NA()</f>
        <v>#N/A</v>
      </c>
      <c r="H67" s="135" t="e">
        <f>NA()</f>
        <v>#N/A</v>
      </c>
      <c r="I67" s="135">
        <f>IF(ISNUMBER('将来負担比率（分子）の構造'!K$52), IF('将来負担比率（分子）の構造'!K$52 &lt; 0, 0, '将来負担比率（分子）の構造'!K$52), NA())</f>
        <v>5683</v>
      </c>
      <c r="J67" s="135" t="e">
        <f>NA()</f>
        <v>#N/A</v>
      </c>
      <c r="K67" s="135" t="e">
        <f>NA()</f>
        <v>#N/A</v>
      </c>
      <c r="L67" s="135">
        <f>IF(ISNUMBER('将来負担比率（分子）の構造'!L$52), IF('将来負担比率（分子）の構造'!L$52 &lt; 0, 0, '将来負担比率（分子）の構造'!L$52), NA())</f>
        <v>3438</v>
      </c>
      <c r="M67" s="135" t="e">
        <f>NA()</f>
        <v>#N/A</v>
      </c>
      <c r="N67" s="135" t="e">
        <f>NA()</f>
        <v>#N/A</v>
      </c>
      <c r="O67" s="135">
        <f>IF(ISNUMBER('将来負担比率（分子）の構造'!M$52), IF('将来負担比率（分子）の構造'!M$52 &lt; 0, 0, '将来負担比率（分子）の構造'!M$52), NA())</f>
        <v>1730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2878436</v>
      </c>
      <c r="S5" s="581"/>
      <c r="T5" s="581"/>
      <c r="U5" s="581"/>
      <c r="V5" s="581"/>
      <c r="W5" s="581"/>
      <c r="X5" s="581"/>
      <c r="Y5" s="582"/>
      <c r="Z5" s="583">
        <v>15</v>
      </c>
      <c r="AA5" s="583"/>
      <c r="AB5" s="583"/>
      <c r="AC5" s="583"/>
      <c r="AD5" s="584">
        <v>2878397</v>
      </c>
      <c r="AE5" s="584"/>
      <c r="AF5" s="584"/>
      <c r="AG5" s="584"/>
      <c r="AH5" s="584"/>
      <c r="AI5" s="584"/>
      <c r="AJ5" s="584"/>
      <c r="AK5" s="584"/>
      <c r="AL5" s="585">
        <v>23.3</v>
      </c>
      <c r="AM5" s="586"/>
      <c r="AN5" s="586"/>
      <c r="AO5" s="587"/>
      <c r="AP5" s="577" t="s">
        <v>207</v>
      </c>
      <c r="AQ5" s="578"/>
      <c r="AR5" s="578"/>
      <c r="AS5" s="578"/>
      <c r="AT5" s="578"/>
      <c r="AU5" s="578"/>
      <c r="AV5" s="578"/>
      <c r="AW5" s="578"/>
      <c r="AX5" s="578"/>
      <c r="AY5" s="578"/>
      <c r="AZ5" s="578"/>
      <c r="BA5" s="578"/>
      <c r="BB5" s="578"/>
      <c r="BC5" s="578"/>
      <c r="BD5" s="578"/>
      <c r="BE5" s="578"/>
      <c r="BF5" s="579"/>
      <c r="BG5" s="591">
        <v>2877802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278207</v>
      </c>
      <c r="S6" s="592"/>
      <c r="T6" s="592"/>
      <c r="U6" s="592"/>
      <c r="V6" s="592"/>
      <c r="W6" s="592"/>
      <c r="X6" s="592"/>
      <c r="Y6" s="593"/>
      <c r="Z6" s="594">
        <v>1.4</v>
      </c>
      <c r="AA6" s="594"/>
      <c r="AB6" s="594"/>
      <c r="AC6" s="594"/>
      <c r="AD6" s="595">
        <v>278207</v>
      </c>
      <c r="AE6" s="595"/>
      <c r="AF6" s="595"/>
      <c r="AG6" s="595"/>
      <c r="AH6" s="595"/>
      <c r="AI6" s="595"/>
      <c r="AJ6" s="595"/>
      <c r="AK6" s="595"/>
      <c r="AL6" s="596">
        <v>2.2999999999999998</v>
      </c>
      <c r="AM6" s="597"/>
      <c r="AN6" s="597"/>
      <c r="AO6" s="598"/>
      <c r="AP6" s="588" t="s">
        <v>213</v>
      </c>
      <c r="AQ6" s="589"/>
      <c r="AR6" s="589"/>
      <c r="AS6" s="589"/>
      <c r="AT6" s="589"/>
      <c r="AU6" s="589"/>
      <c r="AV6" s="589"/>
      <c r="AW6" s="589"/>
      <c r="AX6" s="589"/>
      <c r="AY6" s="589"/>
      <c r="AZ6" s="589"/>
      <c r="BA6" s="589"/>
      <c r="BB6" s="589"/>
      <c r="BC6" s="589"/>
      <c r="BD6" s="589"/>
      <c r="BE6" s="589"/>
      <c r="BF6" s="590"/>
      <c r="BG6" s="591">
        <v>2877802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201758</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201758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4925</v>
      </c>
      <c r="S7" s="592"/>
      <c r="T7" s="592"/>
      <c r="U7" s="592"/>
      <c r="V7" s="592"/>
      <c r="W7" s="592"/>
      <c r="X7" s="592"/>
      <c r="Y7" s="593"/>
      <c r="Z7" s="594">
        <v>0</v>
      </c>
      <c r="AA7" s="594"/>
      <c r="AB7" s="594"/>
      <c r="AC7" s="594"/>
      <c r="AD7" s="595">
        <v>4925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1099947</v>
      </c>
      <c r="BH7" s="592"/>
      <c r="BI7" s="592"/>
      <c r="BJ7" s="592"/>
      <c r="BK7" s="592"/>
      <c r="BL7" s="592"/>
      <c r="BM7" s="592"/>
      <c r="BN7" s="593"/>
      <c r="BO7" s="594">
        <v>38.200000000000003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3656245</v>
      </c>
      <c r="CS7" s="592"/>
      <c r="CT7" s="592"/>
      <c r="CU7" s="592"/>
      <c r="CV7" s="592"/>
      <c r="CW7" s="592"/>
      <c r="CX7" s="592"/>
      <c r="CY7" s="593"/>
      <c r="CZ7" s="594">
        <v>19.399999999999999</v>
      </c>
      <c r="DA7" s="594"/>
      <c r="DB7" s="594"/>
      <c r="DC7" s="594"/>
      <c r="DD7" s="600">
        <v>276220</v>
      </c>
      <c r="DE7" s="592"/>
      <c r="DF7" s="592"/>
      <c r="DG7" s="592"/>
      <c r="DH7" s="592"/>
      <c r="DI7" s="592"/>
      <c r="DJ7" s="592"/>
      <c r="DK7" s="592"/>
      <c r="DL7" s="592"/>
      <c r="DM7" s="592"/>
      <c r="DN7" s="592"/>
      <c r="DO7" s="592"/>
      <c r="DP7" s="593"/>
      <c r="DQ7" s="600">
        <v>3000511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5983</v>
      </c>
      <c r="S8" s="592"/>
      <c r="T8" s="592"/>
      <c r="U8" s="592"/>
      <c r="V8" s="592"/>
      <c r="W8" s="592"/>
      <c r="X8" s="592"/>
      <c r="Y8" s="593"/>
      <c r="Z8" s="594">
        <v>0</v>
      </c>
      <c r="AA8" s="594"/>
      <c r="AB8" s="594"/>
      <c r="AC8" s="594"/>
      <c r="AD8" s="595">
        <v>5983</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37818</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5281481</v>
      </c>
      <c r="CS8" s="592"/>
      <c r="CT8" s="592"/>
      <c r="CU8" s="592"/>
      <c r="CV8" s="592"/>
      <c r="CW8" s="592"/>
      <c r="CX8" s="592"/>
      <c r="CY8" s="593"/>
      <c r="CZ8" s="594">
        <v>28</v>
      </c>
      <c r="DA8" s="594"/>
      <c r="DB8" s="594"/>
      <c r="DC8" s="594"/>
      <c r="DD8" s="600">
        <v>76490</v>
      </c>
      <c r="DE8" s="592"/>
      <c r="DF8" s="592"/>
      <c r="DG8" s="592"/>
      <c r="DH8" s="592"/>
      <c r="DI8" s="592"/>
      <c r="DJ8" s="592"/>
      <c r="DK8" s="592"/>
      <c r="DL8" s="592"/>
      <c r="DM8" s="592"/>
      <c r="DN8" s="592"/>
      <c r="DO8" s="592"/>
      <c r="DP8" s="593"/>
      <c r="DQ8" s="600">
        <v>3097771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7842</v>
      </c>
      <c r="S9" s="592"/>
      <c r="T9" s="592"/>
      <c r="U9" s="592"/>
      <c r="V9" s="592"/>
      <c r="W9" s="592"/>
      <c r="X9" s="592"/>
      <c r="Y9" s="593"/>
      <c r="Z9" s="594">
        <v>0</v>
      </c>
      <c r="AA9" s="594"/>
      <c r="AB9" s="594"/>
      <c r="AC9" s="594"/>
      <c r="AD9" s="595">
        <v>7842</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853370</v>
      </c>
      <c r="BH9" s="592"/>
      <c r="BI9" s="592"/>
      <c r="BJ9" s="592"/>
      <c r="BK9" s="592"/>
      <c r="BL9" s="592"/>
      <c r="BM9" s="592"/>
      <c r="BN9" s="593"/>
      <c r="BO9" s="594">
        <v>29.6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1439044</v>
      </c>
      <c r="CS9" s="592"/>
      <c r="CT9" s="592"/>
      <c r="CU9" s="592"/>
      <c r="CV9" s="592"/>
      <c r="CW9" s="592"/>
      <c r="CX9" s="592"/>
      <c r="CY9" s="593"/>
      <c r="CZ9" s="594">
        <v>7.6</v>
      </c>
      <c r="DA9" s="594"/>
      <c r="DB9" s="594"/>
      <c r="DC9" s="594"/>
      <c r="DD9" s="600">
        <v>140972</v>
      </c>
      <c r="DE9" s="592"/>
      <c r="DF9" s="592"/>
      <c r="DG9" s="592"/>
      <c r="DH9" s="592"/>
      <c r="DI9" s="592"/>
      <c r="DJ9" s="592"/>
      <c r="DK9" s="592"/>
      <c r="DL9" s="592"/>
      <c r="DM9" s="592"/>
      <c r="DN9" s="592"/>
      <c r="DO9" s="592"/>
      <c r="DP9" s="593"/>
      <c r="DQ9" s="600">
        <v>1228846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313984</v>
      </c>
      <c r="S10" s="592"/>
      <c r="T10" s="592"/>
      <c r="U10" s="592"/>
      <c r="V10" s="592"/>
      <c r="W10" s="592"/>
      <c r="X10" s="592"/>
      <c r="Y10" s="593"/>
      <c r="Z10" s="594">
        <v>1.6</v>
      </c>
      <c r="AA10" s="594"/>
      <c r="AB10" s="594"/>
      <c r="AC10" s="594"/>
      <c r="AD10" s="595">
        <v>313984</v>
      </c>
      <c r="AE10" s="595"/>
      <c r="AF10" s="595"/>
      <c r="AG10" s="595"/>
      <c r="AH10" s="595"/>
      <c r="AI10" s="595"/>
      <c r="AJ10" s="595"/>
      <c r="AK10" s="595"/>
      <c r="AL10" s="596">
        <v>2.5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66678</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73398</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5334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18481</v>
      </c>
      <c r="S11" s="592"/>
      <c r="T11" s="592"/>
      <c r="U11" s="592"/>
      <c r="V11" s="592"/>
      <c r="W11" s="592"/>
      <c r="X11" s="592"/>
      <c r="Y11" s="593"/>
      <c r="Z11" s="594">
        <v>0.1</v>
      </c>
      <c r="AA11" s="594"/>
      <c r="AB11" s="594"/>
      <c r="AC11" s="594"/>
      <c r="AD11" s="595">
        <v>18481</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142081</v>
      </c>
      <c r="BH11" s="592"/>
      <c r="BI11" s="592"/>
      <c r="BJ11" s="592"/>
      <c r="BK11" s="592"/>
      <c r="BL11" s="592"/>
      <c r="BM11" s="592"/>
      <c r="BN11" s="593"/>
      <c r="BO11" s="594">
        <v>4.9000000000000004</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980105</v>
      </c>
      <c r="CS11" s="592"/>
      <c r="CT11" s="592"/>
      <c r="CU11" s="592"/>
      <c r="CV11" s="592"/>
      <c r="CW11" s="592"/>
      <c r="CX11" s="592"/>
      <c r="CY11" s="593"/>
      <c r="CZ11" s="594">
        <v>5.2</v>
      </c>
      <c r="DA11" s="594"/>
      <c r="DB11" s="594"/>
      <c r="DC11" s="594"/>
      <c r="DD11" s="600">
        <v>328064</v>
      </c>
      <c r="DE11" s="592"/>
      <c r="DF11" s="592"/>
      <c r="DG11" s="592"/>
      <c r="DH11" s="592"/>
      <c r="DI11" s="592"/>
      <c r="DJ11" s="592"/>
      <c r="DK11" s="592"/>
      <c r="DL11" s="592"/>
      <c r="DM11" s="592"/>
      <c r="DN11" s="592"/>
      <c r="DO11" s="592"/>
      <c r="DP11" s="593"/>
      <c r="DQ11" s="600">
        <v>560818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1496951</v>
      </c>
      <c r="BH12" s="592"/>
      <c r="BI12" s="592"/>
      <c r="BJ12" s="592"/>
      <c r="BK12" s="592"/>
      <c r="BL12" s="592"/>
      <c r="BM12" s="592"/>
      <c r="BN12" s="593"/>
      <c r="BO12" s="594">
        <v>52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282863</v>
      </c>
      <c r="CS12" s="592"/>
      <c r="CT12" s="592"/>
      <c r="CU12" s="592"/>
      <c r="CV12" s="592"/>
      <c r="CW12" s="592"/>
      <c r="CX12" s="592"/>
      <c r="CY12" s="593"/>
      <c r="CZ12" s="594">
        <v>1.5</v>
      </c>
      <c r="DA12" s="594"/>
      <c r="DB12" s="594"/>
      <c r="DC12" s="594"/>
      <c r="DD12" s="600">
        <v>49956</v>
      </c>
      <c r="DE12" s="592"/>
      <c r="DF12" s="592"/>
      <c r="DG12" s="592"/>
      <c r="DH12" s="592"/>
      <c r="DI12" s="592"/>
      <c r="DJ12" s="592"/>
      <c r="DK12" s="592"/>
      <c r="DL12" s="592"/>
      <c r="DM12" s="592"/>
      <c r="DN12" s="592"/>
      <c r="DO12" s="592"/>
      <c r="DP12" s="593"/>
      <c r="DQ12" s="600">
        <v>229947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46722</v>
      </c>
      <c r="S13" s="592"/>
      <c r="T13" s="592"/>
      <c r="U13" s="592"/>
      <c r="V13" s="592"/>
      <c r="W13" s="592"/>
      <c r="X13" s="592"/>
      <c r="Y13" s="593"/>
      <c r="Z13" s="594">
        <v>0.2</v>
      </c>
      <c r="AA13" s="594"/>
      <c r="AB13" s="594"/>
      <c r="AC13" s="594"/>
      <c r="AD13" s="595">
        <v>46722</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1426161</v>
      </c>
      <c r="BH13" s="592"/>
      <c r="BI13" s="592"/>
      <c r="BJ13" s="592"/>
      <c r="BK13" s="592"/>
      <c r="BL13" s="592"/>
      <c r="BM13" s="592"/>
      <c r="BN13" s="593"/>
      <c r="BO13" s="594">
        <v>49.5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1637084</v>
      </c>
      <c r="CS13" s="592"/>
      <c r="CT13" s="592"/>
      <c r="CU13" s="592"/>
      <c r="CV13" s="592"/>
      <c r="CW13" s="592"/>
      <c r="CX13" s="592"/>
      <c r="CY13" s="593"/>
      <c r="CZ13" s="594">
        <v>8.6999999999999993</v>
      </c>
      <c r="DA13" s="594"/>
      <c r="DB13" s="594"/>
      <c r="DC13" s="594"/>
      <c r="DD13" s="600">
        <v>649796</v>
      </c>
      <c r="DE13" s="592"/>
      <c r="DF13" s="592"/>
      <c r="DG13" s="592"/>
      <c r="DH13" s="592"/>
      <c r="DI13" s="592"/>
      <c r="DJ13" s="592"/>
      <c r="DK13" s="592"/>
      <c r="DL13" s="592"/>
      <c r="DM13" s="592"/>
      <c r="DN13" s="592"/>
      <c r="DO13" s="592"/>
      <c r="DP13" s="593"/>
      <c r="DQ13" s="600">
        <v>1003176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86492</v>
      </c>
      <c r="BH14" s="592"/>
      <c r="BI14" s="592"/>
      <c r="BJ14" s="592"/>
      <c r="BK14" s="592"/>
      <c r="BL14" s="592"/>
      <c r="BM14" s="592"/>
      <c r="BN14" s="593"/>
      <c r="BO14" s="594">
        <v>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826238</v>
      </c>
      <c r="CS14" s="592"/>
      <c r="CT14" s="592"/>
      <c r="CU14" s="592"/>
      <c r="CV14" s="592"/>
      <c r="CW14" s="592"/>
      <c r="CX14" s="592"/>
      <c r="CY14" s="593"/>
      <c r="CZ14" s="594">
        <v>4.4000000000000004</v>
      </c>
      <c r="DA14" s="594"/>
      <c r="DB14" s="594"/>
      <c r="DC14" s="594"/>
      <c r="DD14" s="600">
        <v>137154</v>
      </c>
      <c r="DE14" s="592"/>
      <c r="DF14" s="592"/>
      <c r="DG14" s="592"/>
      <c r="DH14" s="592"/>
      <c r="DI14" s="592"/>
      <c r="DJ14" s="592"/>
      <c r="DK14" s="592"/>
      <c r="DL14" s="592"/>
      <c r="DM14" s="592"/>
      <c r="DN14" s="592"/>
      <c r="DO14" s="592"/>
      <c r="DP14" s="593"/>
      <c r="DQ14" s="600">
        <v>638371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7268</v>
      </c>
      <c r="S15" s="592"/>
      <c r="T15" s="592"/>
      <c r="U15" s="592"/>
      <c r="V15" s="592"/>
      <c r="W15" s="592"/>
      <c r="X15" s="592"/>
      <c r="Y15" s="593"/>
      <c r="Z15" s="594">
        <v>0</v>
      </c>
      <c r="AA15" s="594"/>
      <c r="AB15" s="594"/>
      <c r="AC15" s="594"/>
      <c r="AD15" s="595">
        <v>7268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194412</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1482727</v>
      </c>
      <c r="CS15" s="592"/>
      <c r="CT15" s="592"/>
      <c r="CU15" s="592"/>
      <c r="CV15" s="592"/>
      <c r="CW15" s="592"/>
      <c r="CX15" s="592"/>
      <c r="CY15" s="593"/>
      <c r="CZ15" s="594">
        <v>7.9</v>
      </c>
      <c r="DA15" s="594"/>
      <c r="DB15" s="594"/>
      <c r="DC15" s="594"/>
      <c r="DD15" s="600">
        <v>273185</v>
      </c>
      <c r="DE15" s="592"/>
      <c r="DF15" s="592"/>
      <c r="DG15" s="592"/>
      <c r="DH15" s="592"/>
      <c r="DI15" s="592"/>
      <c r="DJ15" s="592"/>
      <c r="DK15" s="592"/>
      <c r="DL15" s="592"/>
      <c r="DM15" s="592"/>
      <c r="DN15" s="592"/>
      <c r="DO15" s="592"/>
      <c r="DP15" s="593"/>
      <c r="DQ15" s="600">
        <v>1189267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9493524</v>
      </c>
      <c r="S16" s="592"/>
      <c r="T16" s="592"/>
      <c r="U16" s="592"/>
      <c r="V16" s="592"/>
      <c r="W16" s="592"/>
      <c r="X16" s="592"/>
      <c r="Y16" s="593"/>
      <c r="Z16" s="594">
        <v>49.3</v>
      </c>
      <c r="AA16" s="594"/>
      <c r="AB16" s="594"/>
      <c r="AC16" s="594"/>
      <c r="AD16" s="595">
        <v>8780972</v>
      </c>
      <c r="AE16" s="595"/>
      <c r="AF16" s="595"/>
      <c r="AG16" s="595"/>
      <c r="AH16" s="595"/>
      <c r="AI16" s="595"/>
      <c r="AJ16" s="595"/>
      <c r="AK16" s="595"/>
      <c r="AL16" s="596">
        <v>71.099999999999994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7106</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1457</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8780972</v>
      </c>
      <c r="S17" s="592"/>
      <c r="T17" s="592"/>
      <c r="U17" s="592"/>
      <c r="V17" s="592"/>
      <c r="W17" s="592"/>
      <c r="X17" s="592"/>
      <c r="Y17" s="593"/>
      <c r="Z17" s="594">
        <v>45.6</v>
      </c>
      <c r="AA17" s="594"/>
      <c r="AB17" s="594"/>
      <c r="AC17" s="594"/>
      <c r="AD17" s="595">
        <v>8780972</v>
      </c>
      <c r="AE17" s="595"/>
      <c r="AF17" s="595"/>
      <c r="AG17" s="595"/>
      <c r="AH17" s="595"/>
      <c r="AI17" s="595"/>
      <c r="AJ17" s="595"/>
      <c r="AK17" s="595"/>
      <c r="AL17" s="596">
        <v>71.099999999999994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3000035</v>
      </c>
      <c r="CS17" s="592"/>
      <c r="CT17" s="592"/>
      <c r="CU17" s="592"/>
      <c r="CV17" s="592"/>
      <c r="CW17" s="592"/>
      <c r="CX17" s="592"/>
      <c r="CY17" s="593"/>
      <c r="CZ17" s="594">
        <v>15.9</v>
      </c>
      <c r="DA17" s="594"/>
      <c r="DB17" s="594"/>
      <c r="DC17" s="594"/>
      <c r="DD17" s="600" t="s">
        <v>111</v>
      </c>
      <c r="DE17" s="592"/>
      <c r="DF17" s="592"/>
      <c r="DG17" s="592"/>
      <c r="DH17" s="592"/>
      <c r="DI17" s="592"/>
      <c r="DJ17" s="592"/>
      <c r="DK17" s="592"/>
      <c r="DL17" s="592"/>
      <c r="DM17" s="592"/>
      <c r="DN17" s="592"/>
      <c r="DO17" s="592"/>
      <c r="DP17" s="593"/>
      <c r="DQ17" s="600">
        <v>2850602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712546</v>
      </c>
      <c r="S18" s="592"/>
      <c r="T18" s="592"/>
      <c r="U18" s="592"/>
      <c r="V18" s="592"/>
      <c r="W18" s="592"/>
      <c r="X18" s="592"/>
      <c r="Y18" s="593"/>
      <c r="Z18" s="594">
        <v>3.7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634</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13055372</v>
      </c>
      <c r="S20" s="592"/>
      <c r="T20" s="592"/>
      <c r="U20" s="592"/>
      <c r="V20" s="592"/>
      <c r="W20" s="592"/>
      <c r="X20" s="592"/>
      <c r="Y20" s="593"/>
      <c r="Z20" s="594">
        <v>67.8</v>
      </c>
      <c r="AA20" s="594"/>
      <c r="AB20" s="594"/>
      <c r="AC20" s="594"/>
      <c r="AD20" s="595">
        <v>12342781</v>
      </c>
      <c r="AE20" s="595"/>
      <c r="AF20" s="595"/>
      <c r="AG20" s="595"/>
      <c r="AH20" s="595"/>
      <c r="AI20" s="595"/>
      <c r="AJ20" s="595"/>
      <c r="AK20" s="595"/>
      <c r="AL20" s="596">
        <v>99.9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634</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18868084</v>
      </c>
      <c r="CS20" s="592"/>
      <c r="CT20" s="592"/>
      <c r="CU20" s="592"/>
      <c r="CV20" s="592"/>
      <c r="CW20" s="592"/>
      <c r="CX20" s="592"/>
      <c r="CY20" s="593"/>
      <c r="CZ20" s="594">
        <v>100</v>
      </c>
      <c r="DA20" s="594"/>
      <c r="DB20" s="594"/>
      <c r="DC20" s="594"/>
      <c r="DD20" s="600">
        <v>1931837</v>
      </c>
      <c r="DE20" s="592"/>
      <c r="DF20" s="592"/>
      <c r="DG20" s="592"/>
      <c r="DH20" s="592"/>
      <c r="DI20" s="592"/>
      <c r="DJ20" s="592"/>
      <c r="DK20" s="592"/>
      <c r="DL20" s="592"/>
      <c r="DM20" s="592"/>
      <c r="DN20" s="592"/>
      <c r="DO20" s="592"/>
      <c r="DP20" s="593"/>
      <c r="DQ20" s="600">
        <v>14007858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5366</v>
      </c>
      <c r="S21" s="592"/>
      <c r="T21" s="592"/>
      <c r="U21" s="592"/>
      <c r="V21" s="592"/>
      <c r="W21" s="592"/>
      <c r="X21" s="592"/>
      <c r="Y21" s="593"/>
      <c r="Z21" s="594">
        <v>0</v>
      </c>
      <c r="AA21" s="594"/>
      <c r="AB21" s="594"/>
      <c r="AC21" s="594"/>
      <c r="AD21" s="595">
        <v>5366</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595</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181132</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442806</v>
      </c>
      <c r="S23" s="592"/>
      <c r="T23" s="592"/>
      <c r="U23" s="592"/>
      <c r="V23" s="592"/>
      <c r="W23" s="592"/>
      <c r="X23" s="592"/>
      <c r="Y23" s="593"/>
      <c r="Z23" s="594">
        <v>2.2999999999999998</v>
      </c>
      <c r="AA23" s="594"/>
      <c r="AB23" s="594"/>
      <c r="AC23" s="594"/>
      <c r="AD23" s="595">
        <v>7091</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39</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79230</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9488235</v>
      </c>
      <c r="CS24" s="581"/>
      <c r="CT24" s="581"/>
      <c r="CU24" s="581"/>
      <c r="CV24" s="581"/>
      <c r="CW24" s="581"/>
      <c r="CX24" s="581"/>
      <c r="CY24" s="582"/>
      <c r="CZ24" s="618">
        <v>50.3</v>
      </c>
      <c r="DA24" s="619"/>
      <c r="DB24" s="619"/>
      <c r="DC24" s="620"/>
      <c r="DD24" s="617">
        <v>7510248</v>
      </c>
      <c r="DE24" s="581"/>
      <c r="DF24" s="581"/>
      <c r="DG24" s="581"/>
      <c r="DH24" s="581"/>
      <c r="DI24" s="581"/>
      <c r="DJ24" s="581"/>
      <c r="DK24" s="582"/>
      <c r="DL24" s="617">
        <v>7496714</v>
      </c>
      <c r="DM24" s="581"/>
      <c r="DN24" s="581"/>
      <c r="DO24" s="581"/>
      <c r="DP24" s="581"/>
      <c r="DQ24" s="581"/>
      <c r="DR24" s="581"/>
      <c r="DS24" s="581"/>
      <c r="DT24" s="581"/>
      <c r="DU24" s="581"/>
      <c r="DV24" s="582"/>
      <c r="DW24" s="585">
        <v>57.1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1705585</v>
      </c>
      <c r="S25" s="592"/>
      <c r="T25" s="592"/>
      <c r="U25" s="592"/>
      <c r="V25" s="592"/>
      <c r="W25" s="592"/>
      <c r="X25" s="592"/>
      <c r="Y25" s="593"/>
      <c r="Z25" s="594">
        <v>8.9</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3973821</v>
      </c>
      <c r="CS25" s="623"/>
      <c r="CT25" s="623"/>
      <c r="CU25" s="623"/>
      <c r="CV25" s="623"/>
      <c r="CW25" s="623"/>
      <c r="CX25" s="623"/>
      <c r="CY25" s="624"/>
      <c r="CZ25" s="625">
        <v>21.1</v>
      </c>
      <c r="DA25" s="626"/>
      <c r="DB25" s="626"/>
      <c r="DC25" s="627"/>
      <c r="DD25" s="600">
        <v>3796685</v>
      </c>
      <c r="DE25" s="623"/>
      <c r="DF25" s="623"/>
      <c r="DG25" s="623"/>
      <c r="DH25" s="623"/>
      <c r="DI25" s="623"/>
      <c r="DJ25" s="623"/>
      <c r="DK25" s="624"/>
      <c r="DL25" s="600">
        <v>3785283</v>
      </c>
      <c r="DM25" s="623"/>
      <c r="DN25" s="623"/>
      <c r="DO25" s="623"/>
      <c r="DP25" s="623"/>
      <c r="DQ25" s="623"/>
      <c r="DR25" s="623"/>
      <c r="DS25" s="623"/>
      <c r="DT25" s="623"/>
      <c r="DU25" s="623"/>
      <c r="DV25" s="624"/>
      <c r="DW25" s="596">
        <v>28.8</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2538815</v>
      </c>
      <c r="CS26" s="592"/>
      <c r="CT26" s="592"/>
      <c r="CU26" s="592"/>
      <c r="CV26" s="592"/>
      <c r="CW26" s="592"/>
      <c r="CX26" s="592"/>
      <c r="CY26" s="593"/>
      <c r="CZ26" s="625">
        <v>13.5</v>
      </c>
      <c r="DA26" s="626"/>
      <c r="DB26" s="626"/>
      <c r="DC26" s="627"/>
      <c r="DD26" s="600">
        <v>2383377</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1236321</v>
      </c>
      <c r="S27" s="592"/>
      <c r="T27" s="592"/>
      <c r="U27" s="592"/>
      <c r="V27" s="592"/>
      <c r="W27" s="592"/>
      <c r="X27" s="592"/>
      <c r="Y27" s="593"/>
      <c r="Z27" s="594">
        <v>6.4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2878436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2514445</v>
      </c>
      <c r="CS27" s="623"/>
      <c r="CT27" s="623"/>
      <c r="CU27" s="623"/>
      <c r="CV27" s="623"/>
      <c r="CW27" s="623"/>
      <c r="CX27" s="623"/>
      <c r="CY27" s="624"/>
      <c r="CZ27" s="625">
        <v>13.3</v>
      </c>
      <c r="DA27" s="626"/>
      <c r="DB27" s="626"/>
      <c r="DC27" s="627"/>
      <c r="DD27" s="600">
        <v>863027</v>
      </c>
      <c r="DE27" s="623"/>
      <c r="DF27" s="623"/>
      <c r="DG27" s="623"/>
      <c r="DH27" s="623"/>
      <c r="DI27" s="623"/>
      <c r="DJ27" s="623"/>
      <c r="DK27" s="624"/>
      <c r="DL27" s="600">
        <v>860895</v>
      </c>
      <c r="DM27" s="623"/>
      <c r="DN27" s="623"/>
      <c r="DO27" s="623"/>
      <c r="DP27" s="623"/>
      <c r="DQ27" s="623"/>
      <c r="DR27" s="623"/>
      <c r="DS27" s="623"/>
      <c r="DT27" s="623"/>
      <c r="DU27" s="623"/>
      <c r="DV27" s="624"/>
      <c r="DW27" s="596">
        <v>6.6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237463</v>
      </c>
      <c r="S28" s="592"/>
      <c r="T28" s="592"/>
      <c r="U28" s="592"/>
      <c r="V28" s="592"/>
      <c r="W28" s="592"/>
      <c r="X28" s="592"/>
      <c r="Y28" s="593"/>
      <c r="Z28" s="594">
        <v>1.2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2999969</v>
      </c>
      <c r="CS28" s="592"/>
      <c r="CT28" s="592"/>
      <c r="CU28" s="592"/>
      <c r="CV28" s="592"/>
      <c r="CW28" s="592"/>
      <c r="CX28" s="592"/>
      <c r="CY28" s="593"/>
      <c r="CZ28" s="625">
        <v>15.9</v>
      </c>
      <c r="DA28" s="626"/>
      <c r="DB28" s="626"/>
      <c r="DC28" s="627"/>
      <c r="DD28" s="600">
        <v>2850536</v>
      </c>
      <c r="DE28" s="592"/>
      <c r="DF28" s="592"/>
      <c r="DG28" s="592"/>
      <c r="DH28" s="592"/>
      <c r="DI28" s="592"/>
      <c r="DJ28" s="592"/>
      <c r="DK28" s="593"/>
      <c r="DL28" s="600">
        <v>2850536</v>
      </c>
      <c r="DM28" s="592"/>
      <c r="DN28" s="592"/>
      <c r="DO28" s="592"/>
      <c r="DP28" s="592"/>
      <c r="DQ28" s="592"/>
      <c r="DR28" s="592"/>
      <c r="DS28" s="592"/>
      <c r="DT28" s="592"/>
      <c r="DU28" s="592"/>
      <c r="DV28" s="593"/>
      <c r="DW28" s="596">
        <v>21.7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2829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2999922</v>
      </c>
      <c r="CS29" s="623"/>
      <c r="CT29" s="623"/>
      <c r="CU29" s="623"/>
      <c r="CV29" s="623"/>
      <c r="CW29" s="623"/>
      <c r="CX29" s="623"/>
      <c r="CY29" s="624"/>
      <c r="CZ29" s="625">
        <v>15.9</v>
      </c>
      <c r="DA29" s="626"/>
      <c r="DB29" s="626"/>
      <c r="DC29" s="627"/>
      <c r="DD29" s="600">
        <v>2850489</v>
      </c>
      <c r="DE29" s="623"/>
      <c r="DF29" s="623"/>
      <c r="DG29" s="623"/>
      <c r="DH29" s="623"/>
      <c r="DI29" s="623"/>
      <c r="DJ29" s="623"/>
      <c r="DK29" s="624"/>
      <c r="DL29" s="600">
        <v>2850489</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68651</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97.4</v>
      </c>
      <c r="BH30" s="650"/>
      <c r="BI30" s="650"/>
      <c r="BJ30" s="650"/>
      <c r="BK30" s="650"/>
      <c r="BL30" s="650"/>
      <c r="BM30" s="586">
        <v>90</v>
      </c>
      <c r="BN30" s="650"/>
      <c r="BO30" s="650"/>
      <c r="BP30" s="650"/>
      <c r="BQ30" s="651"/>
      <c r="BR30" s="649">
        <v>98.1</v>
      </c>
      <c r="BS30" s="650"/>
      <c r="BT30" s="650"/>
      <c r="BU30" s="650"/>
      <c r="BV30" s="650"/>
      <c r="BW30" s="650"/>
      <c r="BX30" s="586">
        <v>90.9</v>
      </c>
      <c r="BY30" s="650"/>
      <c r="BZ30" s="650"/>
      <c r="CA30" s="650"/>
      <c r="CB30" s="651"/>
      <c r="CD30" s="654"/>
      <c r="CE30" s="655"/>
      <c r="CF30" s="605" t="s">
        <v>290</v>
      </c>
      <c r="CG30" s="606"/>
      <c r="CH30" s="606"/>
      <c r="CI30" s="606"/>
      <c r="CJ30" s="606"/>
      <c r="CK30" s="606"/>
      <c r="CL30" s="606"/>
      <c r="CM30" s="606"/>
      <c r="CN30" s="606"/>
      <c r="CO30" s="606"/>
      <c r="CP30" s="606"/>
      <c r="CQ30" s="607"/>
      <c r="CR30" s="591">
        <v>2707531</v>
      </c>
      <c r="CS30" s="592"/>
      <c r="CT30" s="592"/>
      <c r="CU30" s="592"/>
      <c r="CV30" s="592"/>
      <c r="CW30" s="592"/>
      <c r="CX30" s="592"/>
      <c r="CY30" s="593"/>
      <c r="CZ30" s="625">
        <v>14.3</v>
      </c>
      <c r="DA30" s="626"/>
      <c r="DB30" s="626"/>
      <c r="DC30" s="627"/>
      <c r="DD30" s="600">
        <v>2558201</v>
      </c>
      <c r="DE30" s="592"/>
      <c r="DF30" s="592"/>
      <c r="DG30" s="592"/>
      <c r="DH30" s="592"/>
      <c r="DI30" s="592"/>
      <c r="DJ30" s="592"/>
      <c r="DK30" s="593"/>
      <c r="DL30" s="600">
        <v>2558201</v>
      </c>
      <c r="DM30" s="592"/>
      <c r="DN30" s="592"/>
      <c r="DO30" s="592"/>
      <c r="DP30" s="592"/>
      <c r="DQ30" s="592"/>
      <c r="DR30" s="592"/>
      <c r="DS30" s="592"/>
      <c r="DT30" s="592"/>
      <c r="DU30" s="592"/>
      <c r="DV30" s="593"/>
      <c r="DW30" s="596">
        <v>19.5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346270</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98.6</v>
      </c>
      <c r="BH31" s="623"/>
      <c r="BI31" s="623"/>
      <c r="BJ31" s="623"/>
      <c r="BK31" s="623"/>
      <c r="BL31" s="623"/>
      <c r="BM31" s="597">
        <v>91.3</v>
      </c>
      <c r="BN31" s="647"/>
      <c r="BO31" s="647"/>
      <c r="BP31" s="647"/>
      <c r="BQ31" s="648"/>
      <c r="BR31" s="646">
        <v>98.4</v>
      </c>
      <c r="BS31" s="623"/>
      <c r="BT31" s="623"/>
      <c r="BU31" s="623"/>
      <c r="BV31" s="623"/>
      <c r="BW31" s="623"/>
      <c r="BX31" s="597">
        <v>91.1</v>
      </c>
      <c r="BY31" s="647"/>
      <c r="BZ31" s="647"/>
      <c r="CA31" s="647"/>
      <c r="CB31" s="648"/>
      <c r="CD31" s="654"/>
      <c r="CE31" s="655"/>
      <c r="CF31" s="605" t="s">
        <v>294</v>
      </c>
      <c r="CG31" s="606"/>
      <c r="CH31" s="606"/>
      <c r="CI31" s="606"/>
      <c r="CJ31" s="606"/>
      <c r="CK31" s="606"/>
      <c r="CL31" s="606"/>
      <c r="CM31" s="606"/>
      <c r="CN31" s="606"/>
      <c r="CO31" s="606"/>
      <c r="CP31" s="606"/>
      <c r="CQ31" s="607"/>
      <c r="CR31" s="591">
        <v>292391</v>
      </c>
      <c r="CS31" s="623"/>
      <c r="CT31" s="623"/>
      <c r="CU31" s="623"/>
      <c r="CV31" s="623"/>
      <c r="CW31" s="623"/>
      <c r="CX31" s="623"/>
      <c r="CY31" s="624"/>
      <c r="CZ31" s="625">
        <v>1.5</v>
      </c>
      <c r="DA31" s="626"/>
      <c r="DB31" s="626"/>
      <c r="DC31" s="627"/>
      <c r="DD31" s="600">
        <v>292288</v>
      </c>
      <c r="DE31" s="623"/>
      <c r="DF31" s="623"/>
      <c r="DG31" s="623"/>
      <c r="DH31" s="623"/>
      <c r="DI31" s="623"/>
      <c r="DJ31" s="623"/>
      <c r="DK31" s="624"/>
      <c r="DL31" s="600">
        <v>292288</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179454</v>
      </c>
      <c r="S32" s="592"/>
      <c r="T32" s="592"/>
      <c r="U32" s="592"/>
      <c r="V32" s="592"/>
      <c r="W32" s="592"/>
      <c r="X32" s="592"/>
      <c r="Y32" s="593"/>
      <c r="Z32" s="594">
        <v>0.9</v>
      </c>
      <c r="AA32" s="594"/>
      <c r="AB32" s="594"/>
      <c r="AC32" s="594"/>
      <c r="AD32" s="595">
        <v>2781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95.9</v>
      </c>
      <c r="BH32" s="659"/>
      <c r="BI32" s="659"/>
      <c r="BJ32" s="659"/>
      <c r="BK32" s="659"/>
      <c r="BL32" s="659"/>
      <c r="BM32" s="660">
        <v>87.2</v>
      </c>
      <c r="BN32" s="659"/>
      <c r="BO32" s="659"/>
      <c r="BP32" s="659"/>
      <c r="BQ32" s="661"/>
      <c r="BR32" s="658">
        <v>97.6</v>
      </c>
      <c r="BS32" s="659"/>
      <c r="BT32" s="659"/>
      <c r="BU32" s="659"/>
      <c r="BV32" s="659"/>
      <c r="BW32" s="659"/>
      <c r="BX32" s="660">
        <v>89.3</v>
      </c>
      <c r="BY32" s="659"/>
      <c r="BZ32" s="659"/>
      <c r="CA32" s="659"/>
      <c r="CB32" s="661"/>
      <c r="CD32" s="656"/>
      <c r="CE32" s="657"/>
      <c r="CF32" s="605" t="s">
        <v>297</v>
      </c>
      <c r="CG32" s="606"/>
      <c r="CH32" s="606"/>
      <c r="CI32" s="606"/>
      <c r="CJ32" s="606"/>
      <c r="CK32" s="606"/>
      <c r="CL32" s="606"/>
      <c r="CM32" s="606"/>
      <c r="CN32" s="606"/>
      <c r="CO32" s="606"/>
      <c r="CP32" s="606"/>
      <c r="CQ32" s="607"/>
      <c r="CR32" s="591">
        <v>47</v>
      </c>
      <c r="CS32" s="592"/>
      <c r="CT32" s="592"/>
      <c r="CU32" s="592"/>
      <c r="CV32" s="592"/>
      <c r="CW32" s="592"/>
      <c r="CX32" s="592"/>
      <c r="CY32" s="593"/>
      <c r="CZ32" s="625">
        <v>0</v>
      </c>
      <c r="DA32" s="626"/>
      <c r="DB32" s="626"/>
      <c r="DC32" s="627"/>
      <c r="DD32" s="600">
        <v>47</v>
      </c>
      <c r="DE32" s="592"/>
      <c r="DF32" s="592"/>
      <c r="DG32" s="592"/>
      <c r="DH32" s="592"/>
      <c r="DI32" s="592"/>
      <c r="DJ32" s="592"/>
      <c r="DK32" s="593"/>
      <c r="DL32" s="600">
        <v>47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1707268</v>
      </c>
      <c r="S33" s="592"/>
      <c r="T33" s="592"/>
      <c r="U33" s="592"/>
      <c r="V33" s="592"/>
      <c r="W33" s="592"/>
      <c r="X33" s="592"/>
      <c r="Y33" s="593"/>
      <c r="Z33" s="594">
        <v>8.9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7440906</v>
      </c>
      <c r="CS33" s="623"/>
      <c r="CT33" s="623"/>
      <c r="CU33" s="623"/>
      <c r="CV33" s="623"/>
      <c r="CW33" s="623"/>
      <c r="CX33" s="623"/>
      <c r="CY33" s="624"/>
      <c r="CZ33" s="625">
        <v>39.4</v>
      </c>
      <c r="DA33" s="626"/>
      <c r="DB33" s="626"/>
      <c r="DC33" s="627"/>
      <c r="DD33" s="600">
        <v>5738765</v>
      </c>
      <c r="DE33" s="623"/>
      <c r="DF33" s="623"/>
      <c r="DG33" s="623"/>
      <c r="DH33" s="623"/>
      <c r="DI33" s="623"/>
      <c r="DJ33" s="623"/>
      <c r="DK33" s="624"/>
      <c r="DL33" s="600">
        <v>4554604</v>
      </c>
      <c r="DM33" s="623"/>
      <c r="DN33" s="623"/>
      <c r="DO33" s="623"/>
      <c r="DP33" s="623"/>
      <c r="DQ33" s="623"/>
      <c r="DR33" s="623"/>
      <c r="DS33" s="623"/>
      <c r="DT33" s="623"/>
      <c r="DU33" s="623"/>
      <c r="DV33" s="624"/>
      <c r="DW33" s="596">
        <v>34.700000000000003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2303995</v>
      </c>
      <c r="CS34" s="592"/>
      <c r="CT34" s="592"/>
      <c r="CU34" s="592"/>
      <c r="CV34" s="592"/>
      <c r="CW34" s="592"/>
      <c r="CX34" s="592"/>
      <c r="CY34" s="593"/>
      <c r="CZ34" s="625">
        <v>12.2</v>
      </c>
      <c r="DA34" s="626"/>
      <c r="DB34" s="626"/>
      <c r="DC34" s="627"/>
      <c r="DD34" s="600">
        <v>1703142</v>
      </c>
      <c r="DE34" s="592"/>
      <c r="DF34" s="592"/>
      <c r="DG34" s="592"/>
      <c r="DH34" s="592"/>
      <c r="DI34" s="592"/>
      <c r="DJ34" s="592"/>
      <c r="DK34" s="593"/>
      <c r="DL34" s="600">
        <v>1594243</v>
      </c>
      <c r="DM34" s="592"/>
      <c r="DN34" s="592"/>
      <c r="DO34" s="592"/>
      <c r="DP34" s="592"/>
      <c r="DQ34" s="592"/>
      <c r="DR34" s="592"/>
      <c r="DS34" s="592"/>
      <c r="DT34" s="592"/>
      <c r="DU34" s="592"/>
      <c r="DV34" s="593"/>
      <c r="DW34" s="596">
        <v>12.1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766768</v>
      </c>
      <c r="S35" s="592"/>
      <c r="T35" s="592"/>
      <c r="U35" s="592"/>
      <c r="V35" s="592"/>
      <c r="W35" s="592"/>
      <c r="X35" s="592"/>
      <c r="Y35" s="593"/>
      <c r="Z35" s="594">
        <v>4</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2945283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167477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154393</v>
      </c>
      <c r="CS35" s="623"/>
      <c r="CT35" s="623"/>
      <c r="CU35" s="623"/>
      <c r="CV35" s="623"/>
      <c r="CW35" s="623"/>
      <c r="CX35" s="623"/>
      <c r="CY35" s="624"/>
      <c r="CZ35" s="625">
        <v>0.8</v>
      </c>
      <c r="DA35" s="626"/>
      <c r="DB35" s="626"/>
      <c r="DC35" s="627"/>
      <c r="DD35" s="600">
        <v>111588</v>
      </c>
      <c r="DE35" s="623"/>
      <c r="DF35" s="623"/>
      <c r="DG35" s="623"/>
      <c r="DH35" s="623"/>
      <c r="DI35" s="623"/>
      <c r="DJ35" s="623"/>
      <c r="DK35" s="624"/>
      <c r="DL35" s="600">
        <v>111588</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19247747</v>
      </c>
      <c r="S36" s="664"/>
      <c r="T36" s="664"/>
      <c r="U36" s="664"/>
      <c r="V36" s="664"/>
      <c r="W36" s="664"/>
      <c r="X36" s="664"/>
      <c r="Y36" s="665"/>
      <c r="Z36" s="666">
        <v>100</v>
      </c>
      <c r="AA36" s="666"/>
      <c r="AB36" s="666"/>
      <c r="AC36" s="666"/>
      <c r="AD36" s="667">
        <v>12358019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597211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6240</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1137927</v>
      </c>
      <c r="CS36" s="592"/>
      <c r="CT36" s="592"/>
      <c r="CU36" s="592"/>
      <c r="CV36" s="592"/>
      <c r="CW36" s="592"/>
      <c r="CX36" s="592"/>
      <c r="CY36" s="593"/>
      <c r="CZ36" s="625">
        <v>6</v>
      </c>
      <c r="DA36" s="626"/>
      <c r="DB36" s="626"/>
      <c r="DC36" s="627"/>
      <c r="DD36" s="600">
        <v>785428</v>
      </c>
      <c r="DE36" s="592"/>
      <c r="DF36" s="592"/>
      <c r="DG36" s="592"/>
      <c r="DH36" s="592"/>
      <c r="DI36" s="592"/>
      <c r="DJ36" s="592"/>
      <c r="DK36" s="593"/>
      <c r="DL36" s="600">
        <v>734479</v>
      </c>
      <c r="DM36" s="592"/>
      <c r="DN36" s="592"/>
      <c r="DO36" s="592"/>
      <c r="DP36" s="592"/>
      <c r="DQ36" s="592"/>
      <c r="DR36" s="592"/>
      <c r="DS36" s="592"/>
      <c r="DT36" s="592"/>
      <c r="DU36" s="592"/>
      <c r="DV36" s="593"/>
      <c r="DW36" s="596">
        <v>5.6</v>
      </c>
      <c r="DX36" s="621"/>
      <c r="DY36" s="621"/>
      <c r="DZ36" s="621"/>
      <c r="EA36" s="621"/>
      <c r="EB36" s="621"/>
      <c r="EC36" s="622"/>
    </row>
    <row r="37" spans="2:133" ht="11.25" customHeight="1">
      <c r="AQ37" s="670" t="s">
        <v>312</v>
      </c>
      <c r="AR37" s="671"/>
      <c r="AS37" s="671"/>
      <c r="AT37" s="671"/>
      <c r="AU37" s="671"/>
      <c r="AV37" s="671"/>
      <c r="AW37" s="671"/>
      <c r="AX37" s="671"/>
      <c r="AY37" s="672"/>
      <c r="AZ37" s="591">
        <v>409324</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5101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34694</v>
      </c>
      <c r="CS37" s="623"/>
      <c r="CT37" s="623"/>
      <c r="CU37" s="623"/>
      <c r="CV37" s="623"/>
      <c r="CW37" s="623"/>
      <c r="CX37" s="623"/>
      <c r="CY37" s="624"/>
      <c r="CZ37" s="625">
        <v>0.2</v>
      </c>
      <c r="DA37" s="626"/>
      <c r="DB37" s="626"/>
      <c r="DC37" s="627"/>
      <c r="DD37" s="600">
        <v>34666</v>
      </c>
      <c r="DE37" s="623"/>
      <c r="DF37" s="623"/>
      <c r="DG37" s="623"/>
      <c r="DH37" s="623"/>
      <c r="DI37" s="623"/>
      <c r="DJ37" s="623"/>
      <c r="DK37" s="624"/>
      <c r="DL37" s="600">
        <v>34051</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315</v>
      </c>
      <c r="AR38" s="671"/>
      <c r="AS38" s="671"/>
      <c r="AT38" s="671"/>
      <c r="AU38" s="671"/>
      <c r="AV38" s="671"/>
      <c r="AW38" s="671"/>
      <c r="AX38" s="671"/>
      <c r="AY38" s="672"/>
      <c r="AZ38" s="591">
        <v>159199</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8762</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2535959</v>
      </c>
      <c r="CS38" s="592"/>
      <c r="CT38" s="592"/>
      <c r="CU38" s="592"/>
      <c r="CV38" s="592"/>
      <c r="CW38" s="592"/>
      <c r="CX38" s="592"/>
      <c r="CY38" s="593"/>
      <c r="CZ38" s="625">
        <v>13.4</v>
      </c>
      <c r="DA38" s="626"/>
      <c r="DB38" s="626"/>
      <c r="DC38" s="627"/>
      <c r="DD38" s="600">
        <v>2286777</v>
      </c>
      <c r="DE38" s="592"/>
      <c r="DF38" s="592"/>
      <c r="DG38" s="592"/>
      <c r="DH38" s="592"/>
      <c r="DI38" s="592"/>
      <c r="DJ38" s="592"/>
      <c r="DK38" s="593"/>
      <c r="DL38" s="600">
        <v>1978986</v>
      </c>
      <c r="DM38" s="592"/>
      <c r="DN38" s="592"/>
      <c r="DO38" s="592"/>
      <c r="DP38" s="592"/>
      <c r="DQ38" s="592"/>
      <c r="DR38" s="592"/>
      <c r="DS38" s="592"/>
      <c r="DT38" s="592"/>
      <c r="DU38" s="592"/>
      <c r="DV38" s="593"/>
      <c r="DW38" s="596">
        <v>15.1</v>
      </c>
      <c r="DX38" s="621"/>
      <c r="DY38" s="621"/>
      <c r="DZ38" s="621"/>
      <c r="EA38" s="621"/>
      <c r="EB38" s="621"/>
      <c r="EC38" s="622"/>
    </row>
    <row r="39" spans="2:133" ht="11.25" customHeight="1">
      <c r="AQ39" s="670" t="s">
        <v>318</v>
      </c>
      <c r="AR39" s="671"/>
      <c r="AS39" s="671"/>
      <c r="AT39" s="671"/>
      <c r="AU39" s="671"/>
      <c r="AV39" s="671"/>
      <c r="AW39" s="671"/>
      <c r="AX39" s="671"/>
      <c r="AY39" s="672"/>
      <c r="AZ39" s="591">
        <v>75841</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75</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1098916</v>
      </c>
      <c r="CS39" s="623"/>
      <c r="CT39" s="623"/>
      <c r="CU39" s="623"/>
      <c r="CV39" s="623"/>
      <c r="CW39" s="623"/>
      <c r="CX39" s="623"/>
      <c r="CY39" s="624"/>
      <c r="CZ39" s="625">
        <v>5.8</v>
      </c>
      <c r="DA39" s="626"/>
      <c r="DB39" s="626"/>
      <c r="DC39" s="627"/>
      <c r="DD39" s="600">
        <v>709809</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385105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209716</v>
      </c>
      <c r="CS40" s="592"/>
      <c r="CT40" s="592"/>
      <c r="CU40" s="592"/>
      <c r="CV40" s="592"/>
      <c r="CW40" s="592"/>
      <c r="CX40" s="592"/>
      <c r="CY40" s="593"/>
      <c r="CZ40" s="625">
        <v>1.1000000000000001</v>
      </c>
      <c r="DA40" s="626"/>
      <c r="DB40" s="626"/>
      <c r="DC40" s="627"/>
      <c r="DD40" s="600">
        <v>142021</v>
      </c>
      <c r="DE40" s="592"/>
      <c r="DF40" s="592"/>
      <c r="DG40" s="592"/>
      <c r="DH40" s="592"/>
      <c r="DI40" s="592"/>
      <c r="DJ40" s="592"/>
      <c r="DK40" s="593"/>
      <c r="DL40" s="600">
        <v>135308</v>
      </c>
      <c r="DM40" s="592"/>
      <c r="DN40" s="592"/>
      <c r="DO40" s="592"/>
      <c r="DP40" s="592"/>
      <c r="DQ40" s="592"/>
      <c r="DR40" s="592"/>
      <c r="DS40" s="592"/>
      <c r="DT40" s="592"/>
      <c r="DU40" s="592"/>
      <c r="DV40" s="593"/>
      <c r="DW40" s="596">
        <v>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1318603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341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1938943</v>
      </c>
      <c r="CS42" s="592"/>
      <c r="CT42" s="592"/>
      <c r="CU42" s="592"/>
      <c r="CV42" s="592"/>
      <c r="CW42" s="592"/>
      <c r="CX42" s="592"/>
      <c r="CY42" s="593"/>
      <c r="CZ42" s="625">
        <v>10.3</v>
      </c>
      <c r="DA42" s="674"/>
      <c r="DB42" s="674"/>
      <c r="DC42" s="675"/>
      <c r="DD42" s="600">
        <v>758845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17507</v>
      </c>
      <c r="CS43" s="623"/>
      <c r="CT43" s="623"/>
      <c r="CU43" s="623"/>
      <c r="CV43" s="623"/>
      <c r="CW43" s="623"/>
      <c r="CX43" s="623"/>
      <c r="CY43" s="624"/>
      <c r="CZ43" s="625">
        <v>0.1</v>
      </c>
      <c r="DA43" s="626"/>
      <c r="DB43" s="626"/>
      <c r="DC43" s="627"/>
      <c r="DD43" s="600">
        <v>17507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1931837</v>
      </c>
      <c r="CS44" s="592"/>
      <c r="CT44" s="592"/>
      <c r="CU44" s="592"/>
      <c r="CV44" s="592"/>
      <c r="CW44" s="592"/>
      <c r="CX44" s="592"/>
      <c r="CY44" s="593"/>
      <c r="CZ44" s="625">
        <v>10.199999999999999</v>
      </c>
      <c r="DA44" s="674"/>
      <c r="DB44" s="674"/>
      <c r="DC44" s="675"/>
      <c r="DD44" s="600">
        <v>757388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708038</v>
      </c>
      <c r="CS45" s="623"/>
      <c r="CT45" s="623"/>
      <c r="CU45" s="623"/>
      <c r="CV45" s="623"/>
      <c r="CW45" s="623"/>
      <c r="CX45" s="623"/>
      <c r="CY45" s="624"/>
      <c r="CZ45" s="625">
        <v>3.8</v>
      </c>
      <c r="DA45" s="626"/>
      <c r="DB45" s="626"/>
      <c r="DC45" s="627"/>
      <c r="DD45" s="600">
        <v>36354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1084034</v>
      </c>
      <c r="CS46" s="592"/>
      <c r="CT46" s="592"/>
      <c r="CU46" s="592"/>
      <c r="CV46" s="592"/>
      <c r="CW46" s="592"/>
      <c r="CX46" s="592"/>
      <c r="CY46" s="593"/>
      <c r="CZ46" s="625">
        <v>5.7</v>
      </c>
      <c r="DA46" s="674"/>
      <c r="DB46" s="674"/>
      <c r="DC46" s="675"/>
      <c r="DD46" s="600">
        <v>711478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7106</v>
      </c>
      <c r="CS47" s="623"/>
      <c r="CT47" s="623"/>
      <c r="CU47" s="623"/>
      <c r="CV47" s="623"/>
      <c r="CW47" s="623"/>
      <c r="CX47" s="623"/>
      <c r="CY47" s="624"/>
      <c r="CZ47" s="625">
        <v>0</v>
      </c>
      <c r="DA47" s="626"/>
      <c r="DB47" s="626"/>
      <c r="DC47" s="627"/>
      <c r="DD47" s="600">
        <v>1457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18868084</v>
      </c>
      <c r="CS49" s="659"/>
      <c r="CT49" s="659"/>
      <c r="CU49" s="659"/>
      <c r="CV49" s="659"/>
      <c r="CW49" s="659"/>
      <c r="CX49" s="659"/>
      <c r="CY49" s="686"/>
      <c r="CZ49" s="687">
        <v>100</v>
      </c>
      <c r="DA49" s="688"/>
      <c r="DB49" s="688"/>
      <c r="DC49" s="689"/>
      <c r="DD49" s="690">
        <v>14007858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19178</v>
      </c>
      <c r="R7" s="721"/>
      <c r="S7" s="721"/>
      <c r="T7" s="721"/>
      <c r="U7" s="721"/>
      <c r="V7" s="721">
        <v>18806</v>
      </c>
      <c r="W7" s="721"/>
      <c r="X7" s="721"/>
      <c r="Y7" s="721"/>
      <c r="Z7" s="721"/>
      <c r="AA7" s="721">
        <v>372</v>
      </c>
      <c r="AB7" s="721"/>
      <c r="AC7" s="721"/>
      <c r="AD7" s="721"/>
      <c r="AE7" s="722"/>
      <c r="AF7" s="723">
        <v>345</v>
      </c>
      <c r="AG7" s="724"/>
      <c r="AH7" s="724"/>
      <c r="AI7" s="724"/>
      <c r="AJ7" s="725"/>
      <c r="AK7" s="760">
        <v>62</v>
      </c>
      <c r="AL7" s="761"/>
      <c r="AM7" s="761"/>
      <c r="AN7" s="761"/>
      <c r="AO7" s="761"/>
      <c r="AP7" s="761">
        <v>21168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541</v>
      </c>
      <c r="BS7" s="764" t="s">
        <v>542</v>
      </c>
      <c r="BT7" s="765"/>
      <c r="BU7" s="765"/>
      <c r="BV7" s="765"/>
      <c r="BW7" s="765"/>
      <c r="BX7" s="765"/>
      <c r="BY7" s="765"/>
      <c r="BZ7" s="765"/>
      <c r="CA7" s="765"/>
      <c r="CB7" s="765"/>
      <c r="CC7" s="765"/>
      <c r="CD7" s="765"/>
      <c r="CE7" s="765"/>
      <c r="CF7" s="765"/>
      <c r="CG7" s="766"/>
      <c r="CH7" s="757">
        <v>0</v>
      </c>
      <c r="CI7" s="758"/>
      <c r="CJ7" s="758"/>
      <c r="CK7" s="758"/>
      <c r="CL7" s="759"/>
      <c r="CM7" s="757">
        <v>190</v>
      </c>
      <c r="CN7" s="758"/>
      <c r="CO7" s="758"/>
      <c r="CP7" s="758"/>
      <c r="CQ7" s="759"/>
      <c r="CR7" s="757">
        <v>3</v>
      </c>
      <c r="CS7" s="758"/>
      <c r="CT7" s="758"/>
      <c r="CU7" s="758"/>
      <c r="CV7" s="759"/>
      <c r="CW7" s="757" t="s">
        <v>480</v>
      </c>
      <c r="CX7" s="758"/>
      <c r="CY7" s="758"/>
      <c r="CZ7" s="758"/>
      <c r="DA7" s="759"/>
      <c r="DB7" s="757" t="s">
        <v>480</v>
      </c>
      <c r="DC7" s="758"/>
      <c r="DD7" s="758"/>
      <c r="DE7" s="758"/>
      <c r="DF7" s="759"/>
      <c r="DG7" s="757">
        <v>60</v>
      </c>
      <c r="DH7" s="758"/>
      <c r="DI7" s="758"/>
      <c r="DJ7" s="758"/>
      <c r="DK7" s="759"/>
      <c r="DL7" s="757" t="s">
        <v>480</v>
      </c>
      <c r="DM7" s="758"/>
      <c r="DN7" s="758"/>
      <c r="DO7" s="758"/>
      <c r="DP7" s="759"/>
      <c r="DQ7" s="757" t="s">
        <v>480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3</v>
      </c>
      <c r="R8" s="745"/>
      <c r="S8" s="745"/>
      <c r="T8" s="745"/>
      <c r="U8" s="745"/>
      <c r="V8" s="745">
        <v>2</v>
      </c>
      <c r="W8" s="745"/>
      <c r="X8" s="745"/>
      <c r="Y8" s="745"/>
      <c r="Z8" s="745"/>
      <c r="AA8" s="745">
        <v>1</v>
      </c>
      <c r="AB8" s="745"/>
      <c r="AC8" s="745"/>
      <c r="AD8" s="745"/>
      <c r="AE8" s="746"/>
      <c r="AF8" s="747">
        <v>1</v>
      </c>
      <c r="AG8" s="748"/>
      <c r="AH8" s="748"/>
      <c r="AI8" s="748"/>
      <c r="AJ8" s="749"/>
      <c r="AK8" s="750" t="s">
        <v>480</v>
      </c>
      <c r="AL8" s="751"/>
      <c r="AM8" s="751"/>
      <c r="AN8" s="751"/>
      <c r="AO8" s="751"/>
      <c r="AP8" s="751">
        <v>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0</v>
      </c>
      <c r="CI8" s="768"/>
      <c r="CJ8" s="768"/>
      <c r="CK8" s="768"/>
      <c r="CL8" s="769"/>
      <c r="CM8" s="767">
        <v>19</v>
      </c>
      <c r="CN8" s="768"/>
      <c r="CO8" s="768"/>
      <c r="CP8" s="768"/>
      <c r="CQ8" s="769"/>
      <c r="CR8" s="767">
        <v>50</v>
      </c>
      <c r="CS8" s="768"/>
      <c r="CT8" s="768"/>
      <c r="CU8" s="768"/>
      <c r="CV8" s="769"/>
      <c r="CW8" s="767" t="s">
        <v>480</v>
      </c>
      <c r="CX8" s="768"/>
      <c r="CY8" s="768"/>
      <c r="CZ8" s="768"/>
      <c r="DA8" s="769"/>
      <c r="DB8" s="767" t="s">
        <v>480</v>
      </c>
      <c r="DC8" s="768"/>
      <c r="DD8" s="768"/>
      <c r="DE8" s="768"/>
      <c r="DF8" s="769"/>
      <c r="DG8" s="767" t="s">
        <v>480</v>
      </c>
      <c r="DH8" s="768"/>
      <c r="DI8" s="768"/>
      <c r="DJ8" s="768"/>
      <c r="DK8" s="769"/>
      <c r="DL8" s="767" t="s">
        <v>480</v>
      </c>
      <c r="DM8" s="768"/>
      <c r="DN8" s="768"/>
      <c r="DO8" s="768"/>
      <c r="DP8" s="769"/>
      <c r="DQ8" s="767" t="s">
        <v>480</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79</v>
      </c>
      <c r="R9" s="745"/>
      <c r="S9" s="745"/>
      <c r="T9" s="745"/>
      <c r="U9" s="745"/>
      <c r="V9" s="745">
        <v>72</v>
      </c>
      <c r="W9" s="745"/>
      <c r="X9" s="745"/>
      <c r="Y9" s="745"/>
      <c r="Z9" s="745"/>
      <c r="AA9" s="745">
        <v>7</v>
      </c>
      <c r="AB9" s="745"/>
      <c r="AC9" s="745"/>
      <c r="AD9" s="745"/>
      <c r="AE9" s="746"/>
      <c r="AF9" s="747">
        <v>7</v>
      </c>
      <c r="AG9" s="748"/>
      <c r="AH9" s="748"/>
      <c r="AI9" s="748"/>
      <c r="AJ9" s="749"/>
      <c r="AK9" s="750">
        <v>14</v>
      </c>
      <c r="AL9" s="751"/>
      <c r="AM9" s="751"/>
      <c r="AN9" s="751"/>
      <c r="AO9" s="751"/>
      <c r="AP9" s="751" t="s">
        <v>480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-1</v>
      </c>
      <c r="CI9" s="768"/>
      <c r="CJ9" s="768"/>
      <c r="CK9" s="768"/>
      <c r="CL9" s="769"/>
      <c r="CM9" s="767">
        <v>180</v>
      </c>
      <c r="CN9" s="768"/>
      <c r="CO9" s="768"/>
      <c r="CP9" s="768"/>
      <c r="CQ9" s="769"/>
      <c r="CR9" s="767">
        <v>72</v>
      </c>
      <c r="CS9" s="768"/>
      <c r="CT9" s="768"/>
      <c r="CU9" s="768"/>
      <c r="CV9" s="769"/>
      <c r="CW9" s="767">
        <v>17</v>
      </c>
      <c r="CX9" s="768"/>
      <c r="CY9" s="768"/>
      <c r="CZ9" s="768"/>
      <c r="DA9" s="769"/>
      <c r="DB9" s="767" t="s">
        <v>480</v>
      </c>
      <c r="DC9" s="768"/>
      <c r="DD9" s="768"/>
      <c r="DE9" s="768"/>
      <c r="DF9" s="769"/>
      <c r="DG9" s="767" t="s">
        <v>480</v>
      </c>
      <c r="DH9" s="768"/>
      <c r="DI9" s="768"/>
      <c r="DJ9" s="768"/>
      <c r="DK9" s="769"/>
      <c r="DL9" s="767" t="s">
        <v>480</v>
      </c>
      <c r="DM9" s="768"/>
      <c r="DN9" s="768"/>
      <c r="DO9" s="768"/>
      <c r="DP9" s="769"/>
      <c r="DQ9" s="767" t="s">
        <v>480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545</v>
      </c>
      <c r="BT10" s="755"/>
      <c r="BU10" s="755"/>
      <c r="BV10" s="755"/>
      <c r="BW10" s="755"/>
      <c r="BX10" s="755"/>
      <c r="BY10" s="755"/>
      <c r="BZ10" s="755"/>
      <c r="CA10" s="755"/>
      <c r="CB10" s="755"/>
      <c r="CC10" s="755"/>
      <c r="CD10" s="755"/>
      <c r="CE10" s="755"/>
      <c r="CF10" s="755"/>
      <c r="CG10" s="756"/>
      <c r="CH10" s="767">
        <v>134</v>
      </c>
      <c r="CI10" s="768"/>
      <c r="CJ10" s="768"/>
      <c r="CK10" s="768"/>
      <c r="CL10" s="769"/>
      <c r="CM10" s="767">
        <v>910</v>
      </c>
      <c r="CN10" s="768"/>
      <c r="CO10" s="768"/>
      <c r="CP10" s="768"/>
      <c r="CQ10" s="769"/>
      <c r="CR10" s="767">
        <v>20</v>
      </c>
      <c r="CS10" s="768"/>
      <c r="CT10" s="768"/>
      <c r="CU10" s="768"/>
      <c r="CV10" s="769"/>
      <c r="CW10" s="767" t="s">
        <v>480</v>
      </c>
      <c r="CX10" s="768"/>
      <c r="CY10" s="768"/>
      <c r="CZ10" s="768"/>
      <c r="DA10" s="769"/>
      <c r="DB10" s="767" t="s">
        <v>480</v>
      </c>
      <c r="DC10" s="768"/>
      <c r="DD10" s="768"/>
      <c r="DE10" s="768"/>
      <c r="DF10" s="769"/>
      <c r="DG10" s="767" t="s">
        <v>480</v>
      </c>
      <c r="DH10" s="768"/>
      <c r="DI10" s="768"/>
      <c r="DJ10" s="768"/>
      <c r="DK10" s="769"/>
      <c r="DL10" s="767" t="s">
        <v>480</v>
      </c>
      <c r="DM10" s="768"/>
      <c r="DN10" s="768"/>
      <c r="DO10" s="768"/>
      <c r="DP10" s="769"/>
      <c r="DQ10" s="767" t="s">
        <v>480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546</v>
      </c>
      <c r="BT11" s="755"/>
      <c r="BU11" s="755"/>
      <c r="BV11" s="755"/>
      <c r="BW11" s="755"/>
      <c r="BX11" s="755"/>
      <c r="BY11" s="755"/>
      <c r="BZ11" s="755"/>
      <c r="CA11" s="755"/>
      <c r="CB11" s="755"/>
      <c r="CC11" s="755"/>
      <c r="CD11" s="755"/>
      <c r="CE11" s="755"/>
      <c r="CF11" s="755"/>
      <c r="CG11" s="756"/>
      <c r="CH11" s="767">
        <v>-13</v>
      </c>
      <c r="CI11" s="768"/>
      <c r="CJ11" s="768"/>
      <c r="CK11" s="768"/>
      <c r="CL11" s="769"/>
      <c r="CM11" s="767">
        <v>93</v>
      </c>
      <c r="CN11" s="768"/>
      <c r="CO11" s="768"/>
      <c r="CP11" s="768"/>
      <c r="CQ11" s="769"/>
      <c r="CR11" s="767">
        <v>5</v>
      </c>
      <c r="CS11" s="768"/>
      <c r="CT11" s="768"/>
      <c r="CU11" s="768"/>
      <c r="CV11" s="769"/>
      <c r="CW11" s="767" t="s">
        <v>480</v>
      </c>
      <c r="CX11" s="768"/>
      <c r="CY11" s="768"/>
      <c r="CZ11" s="768"/>
      <c r="DA11" s="769"/>
      <c r="DB11" s="767" t="s">
        <v>480</v>
      </c>
      <c r="DC11" s="768"/>
      <c r="DD11" s="768"/>
      <c r="DE11" s="768"/>
      <c r="DF11" s="769"/>
      <c r="DG11" s="767" t="s">
        <v>480</v>
      </c>
      <c r="DH11" s="768"/>
      <c r="DI11" s="768"/>
      <c r="DJ11" s="768"/>
      <c r="DK11" s="769"/>
      <c r="DL11" s="767" t="s">
        <v>480</v>
      </c>
      <c r="DM11" s="768"/>
      <c r="DN11" s="768"/>
      <c r="DO11" s="768"/>
      <c r="DP11" s="769"/>
      <c r="DQ11" s="767" t="s">
        <v>480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547</v>
      </c>
      <c r="BT12" s="755"/>
      <c r="BU12" s="755"/>
      <c r="BV12" s="755"/>
      <c r="BW12" s="755"/>
      <c r="BX12" s="755"/>
      <c r="BY12" s="755"/>
      <c r="BZ12" s="755"/>
      <c r="CA12" s="755"/>
      <c r="CB12" s="755"/>
      <c r="CC12" s="755"/>
      <c r="CD12" s="755"/>
      <c r="CE12" s="755"/>
      <c r="CF12" s="755"/>
      <c r="CG12" s="756"/>
      <c r="CH12" s="767">
        <v>-22</v>
      </c>
      <c r="CI12" s="768"/>
      <c r="CJ12" s="768"/>
      <c r="CK12" s="768"/>
      <c r="CL12" s="769"/>
      <c r="CM12" s="767">
        <v>2433</v>
      </c>
      <c r="CN12" s="768"/>
      <c r="CO12" s="768"/>
      <c r="CP12" s="768"/>
      <c r="CQ12" s="769"/>
      <c r="CR12" s="767">
        <v>13</v>
      </c>
      <c r="CS12" s="768"/>
      <c r="CT12" s="768"/>
      <c r="CU12" s="768"/>
      <c r="CV12" s="769"/>
      <c r="CW12" s="767">
        <v>69</v>
      </c>
      <c r="CX12" s="768"/>
      <c r="CY12" s="768"/>
      <c r="CZ12" s="768"/>
      <c r="DA12" s="769"/>
      <c r="DB12" s="767" t="s">
        <v>480</v>
      </c>
      <c r="DC12" s="768"/>
      <c r="DD12" s="768"/>
      <c r="DE12" s="768"/>
      <c r="DF12" s="769"/>
      <c r="DG12" s="767" t="s">
        <v>480</v>
      </c>
      <c r="DH12" s="768"/>
      <c r="DI12" s="768"/>
      <c r="DJ12" s="768"/>
      <c r="DK12" s="769"/>
      <c r="DL12" s="767" t="s">
        <v>480</v>
      </c>
      <c r="DM12" s="768"/>
      <c r="DN12" s="768"/>
      <c r="DO12" s="768"/>
      <c r="DP12" s="769"/>
      <c r="DQ12" s="767" t="s">
        <v>480</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19248</v>
      </c>
      <c r="R23" s="780"/>
      <c r="S23" s="780"/>
      <c r="T23" s="780"/>
      <c r="U23" s="780"/>
      <c r="V23" s="780">
        <v>18868</v>
      </c>
      <c r="W23" s="780"/>
      <c r="X23" s="780"/>
      <c r="Y23" s="780"/>
      <c r="Z23" s="780"/>
      <c r="AA23" s="780">
        <v>380</v>
      </c>
      <c r="AB23" s="780"/>
      <c r="AC23" s="780"/>
      <c r="AD23" s="780"/>
      <c r="AE23" s="781"/>
      <c r="AF23" s="782">
        <v>353</v>
      </c>
      <c r="AG23" s="780"/>
      <c r="AH23" s="780"/>
      <c r="AI23" s="780"/>
      <c r="AJ23" s="783"/>
      <c r="AK23" s="784"/>
      <c r="AL23" s="785"/>
      <c r="AM23" s="785"/>
      <c r="AN23" s="785"/>
      <c r="AO23" s="785"/>
      <c r="AP23" s="780">
        <v>21170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4437</v>
      </c>
      <c r="R28" s="809"/>
      <c r="S28" s="809"/>
      <c r="T28" s="809"/>
      <c r="U28" s="809"/>
      <c r="V28" s="809">
        <v>4270</v>
      </c>
      <c r="W28" s="809"/>
      <c r="X28" s="809"/>
      <c r="Y28" s="809"/>
      <c r="Z28" s="809"/>
      <c r="AA28" s="809">
        <v>167</v>
      </c>
      <c r="AB28" s="809"/>
      <c r="AC28" s="809"/>
      <c r="AD28" s="809"/>
      <c r="AE28" s="810"/>
      <c r="AF28" s="811">
        <v>167</v>
      </c>
      <c r="AG28" s="809"/>
      <c r="AH28" s="809"/>
      <c r="AI28" s="809"/>
      <c r="AJ28" s="812"/>
      <c r="AK28" s="813">
        <v>385</v>
      </c>
      <c r="AL28" s="804"/>
      <c r="AM28" s="804"/>
      <c r="AN28" s="804"/>
      <c r="AO28" s="804"/>
      <c r="AP28" s="804" t="s">
        <v>480</v>
      </c>
      <c r="AQ28" s="804"/>
      <c r="AR28" s="804"/>
      <c r="AS28" s="804"/>
      <c r="AT28" s="804"/>
      <c r="AU28" s="804" t="s">
        <v>480</v>
      </c>
      <c r="AV28" s="804"/>
      <c r="AW28" s="804"/>
      <c r="AX28" s="804"/>
      <c r="AY28" s="804"/>
      <c r="AZ28" s="805" t="s">
        <v>480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4011</v>
      </c>
      <c r="R29" s="745"/>
      <c r="S29" s="745"/>
      <c r="T29" s="745"/>
      <c r="U29" s="745"/>
      <c r="V29" s="745">
        <v>3935</v>
      </c>
      <c r="W29" s="745"/>
      <c r="X29" s="745"/>
      <c r="Y29" s="745"/>
      <c r="Z29" s="745"/>
      <c r="AA29" s="745">
        <v>76</v>
      </c>
      <c r="AB29" s="745"/>
      <c r="AC29" s="745"/>
      <c r="AD29" s="745"/>
      <c r="AE29" s="746"/>
      <c r="AF29" s="747">
        <v>76</v>
      </c>
      <c r="AG29" s="748"/>
      <c r="AH29" s="748"/>
      <c r="AI29" s="748"/>
      <c r="AJ29" s="749"/>
      <c r="AK29" s="816">
        <v>685</v>
      </c>
      <c r="AL29" s="817"/>
      <c r="AM29" s="817"/>
      <c r="AN29" s="817"/>
      <c r="AO29" s="817"/>
      <c r="AP29" s="817">
        <v>49</v>
      </c>
      <c r="AQ29" s="817"/>
      <c r="AR29" s="817"/>
      <c r="AS29" s="817"/>
      <c r="AT29" s="817"/>
      <c r="AU29" s="817" t="s">
        <v>480</v>
      </c>
      <c r="AV29" s="817"/>
      <c r="AW29" s="817"/>
      <c r="AX29" s="817"/>
      <c r="AY29" s="817"/>
      <c r="AZ29" s="818" t="s">
        <v>480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442</v>
      </c>
      <c r="R30" s="745"/>
      <c r="S30" s="745"/>
      <c r="T30" s="745"/>
      <c r="U30" s="745"/>
      <c r="V30" s="745">
        <v>441</v>
      </c>
      <c r="W30" s="745"/>
      <c r="X30" s="745"/>
      <c r="Y30" s="745"/>
      <c r="Z30" s="745"/>
      <c r="AA30" s="745">
        <v>1</v>
      </c>
      <c r="AB30" s="745"/>
      <c r="AC30" s="745"/>
      <c r="AD30" s="745"/>
      <c r="AE30" s="746"/>
      <c r="AF30" s="747">
        <v>1</v>
      </c>
      <c r="AG30" s="748"/>
      <c r="AH30" s="748"/>
      <c r="AI30" s="748"/>
      <c r="AJ30" s="749"/>
      <c r="AK30" s="816">
        <v>187</v>
      </c>
      <c r="AL30" s="817"/>
      <c r="AM30" s="817"/>
      <c r="AN30" s="817"/>
      <c r="AO30" s="817"/>
      <c r="AP30" s="817" t="s">
        <v>480</v>
      </c>
      <c r="AQ30" s="817"/>
      <c r="AR30" s="817"/>
      <c r="AS30" s="817"/>
      <c r="AT30" s="817"/>
      <c r="AU30" s="817" t="s">
        <v>480</v>
      </c>
      <c r="AV30" s="817"/>
      <c r="AW30" s="817"/>
      <c r="AX30" s="817"/>
      <c r="AY30" s="817"/>
      <c r="AZ30" s="818" t="s">
        <v>480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v>
      </c>
      <c r="R31" s="745"/>
      <c r="S31" s="745"/>
      <c r="T31" s="745"/>
      <c r="U31" s="745"/>
      <c r="V31" s="745">
        <v>23</v>
      </c>
      <c r="W31" s="745"/>
      <c r="X31" s="745"/>
      <c r="Y31" s="745"/>
      <c r="Z31" s="745"/>
      <c r="AA31" s="745">
        <v>2</v>
      </c>
      <c r="AB31" s="745"/>
      <c r="AC31" s="745"/>
      <c r="AD31" s="745"/>
      <c r="AE31" s="746"/>
      <c r="AF31" s="747">
        <v>61</v>
      </c>
      <c r="AG31" s="748"/>
      <c r="AH31" s="748"/>
      <c r="AI31" s="748"/>
      <c r="AJ31" s="749"/>
      <c r="AK31" s="816" t="s">
        <v>480</v>
      </c>
      <c r="AL31" s="817"/>
      <c r="AM31" s="817"/>
      <c r="AN31" s="817"/>
      <c r="AO31" s="817"/>
      <c r="AP31" s="817" t="s">
        <v>480</v>
      </c>
      <c r="AQ31" s="817"/>
      <c r="AR31" s="817"/>
      <c r="AS31" s="817"/>
      <c r="AT31" s="817"/>
      <c r="AU31" s="817" t="s">
        <v>480</v>
      </c>
      <c r="AV31" s="817"/>
      <c r="AW31" s="817"/>
      <c r="AX31" s="817"/>
      <c r="AY31" s="817"/>
      <c r="AZ31" s="818" t="s">
        <v>480</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3392</v>
      </c>
      <c r="R32" s="745"/>
      <c r="S32" s="745"/>
      <c r="T32" s="745"/>
      <c r="U32" s="745"/>
      <c r="V32" s="745">
        <v>3405</v>
      </c>
      <c r="W32" s="745"/>
      <c r="X32" s="745"/>
      <c r="Y32" s="745"/>
      <c r="Z32" s="745"/>
      <c r="AA32" s="745">
        <v>-13</v>
      </c>
      <c r="AB32" s="745"/>
      <c r="AC32" s="745"/>
      <c r="AD32" s="745"/>
      <c r="AE32" s="746"/>
      <c r="AF32" s="747">
        <v>1158</v>
      </c>
      <c r="AG32" s="748"/>
      <c r="AH32" s="748"/>
      <c r="AI32" s="748"/>
      <c r="AJ32" s="749"/>
      <c r="AK32" s="816">
        <v>409</v>
      </c>
      <c r="AL32" s="817"/>
      <c r="AM32" s="817"/>
      <c r="AN32" s="817"/>
      <c r="AO32" s="817"/>
      <c r="AP32" s="817">
        <v>4411</v>
      </c>
      <c r="AQ32" s="817"/>
      <c r="AR32" s="817"/>
      <c r="AS32" s="817"/>
      <c r="AT32" s="817"/>
      <c r="AU32" s="817">
        <v>2514</v>
      </c>
      <c r="AV32" s="817"/>
      <c r="AW32" s="817"/>
      <c r="AX32" s="817"/>
      <c r="AY32" s="817"/>
      <c r="AZ32" s="818" t="s">
        <v>480</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510</v>
      </c>
      <c r="R33" s="745"/>
      <c r="S33" s="745"/>
      <c r="T33" s="745"/>
      <c r="U33" s="745"/>
      <c r="V33" s="745">
        <v>487</v>
      </c>
      <c r="W33" s="745"/>
      <c r="X33" s="745"/>
      <c r="Y33" s="745"/>
      <c r="Z33" s="745"/>
      <c r="AA33" s="745">
        <v>23</v>
      </c>
      <c r="AB33" s="745"/>
      <c r="AC33" s="745"/>
      <c r="AD33" s="745"/>
      <c r="AE33" s="746"/>
      <c r="AF33" s="747">
        <v>23</v>
      </c>
      <c r="AG33" s="748"/>
      <c r="AH33" s="748"/>
      <c r="AI33" s="748"/>
      <c r="AJ33" s="749"/>
      <c r="AK33" s="816">
        <v>159</v>
      </c>
      <c r="AL33" s="817"/>
      <c r="AM33" s="817"/>
      <c r="AN33" s="817"/>
      <c r="AO33" s="817"/>
      <c r="AP33" s="817">
        <v>1986</v>
      </c>
      <c r="AQ33" s="817"/>
      <c r="AR33" s="817"/>
      <c r="AS33" s="817"/>
      <c r="AT33" s="817"/>
      <c r="AU33" s="817">
        <v>935</v>
      </c>
      <c r="AV33" s="817"/>
      <c r="AW33" s="817"/>
      <c r="AX33" s="817"/>
      <c r="AY33" s="817"/>
      <c r="AZ33" s="818" t="s">
        <v>480</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267</v>
      </c>
      <c r="R34" s="745"/>
      <c r="S34" s="745"/>
      <c r="T34" s="745"/>
      <c r="U34" s="745"/>
      <c r="V34" s="745">
        <v>257</v>
      </c>
      <c r="W34" s="745"/>
      <c r="X34" s="745"/>
      <c r="Y34" s="745"/>
      <c r="Z34" s="745"/>
      <c r="AA34" s="745">
        <v>10</v>
      </c>
      <c r="AB34" s="745"/>
      <c r="AC34" s="745"/>
      <c r="AD34" s="745"/>
      <c r="AE34" s="746"/>
      <c r="AF34" s="747">
        <v>10</v>
      </c>
      <c r="AG34" s="748"/>
      <c r="AH34" s="748"/>
      <c r="AI34" s="748"/>
      <c r="AJ34" s="749"/>
      <c r="AK34" s="816">
        <v>163</v>
      </c>
      <c r="AL34" s="817"/>
      <c r="AM34" s="817"/>
      <c r="AN34" s="817"/>
      <c r="AO34" s="817"/>
      <c r="AP34" s="817">
        <v>1550</v>
      </c>
      <c r="AQ34" s="817"/>
      <c r="AR34" s="817"/>
      <c r="AS34" s="817"/>
      <c r="AT34" s="817"/>
      <c r="AU34" s="817">
        <v>1498</v>
      </c>
      <c r="AV34" s="817"/>
      <c r="AW34" s="817"/>
      <c r="AX34" s="817"/>
      <c r="AY34" s="817"/>
      <c r="AZ34" s="818" t="s">
        <v>480</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722</v>
      </c>
      <c r="R35" s="745"/>
      <c r="S35" s="745"/>
      <c r="T35" s="745"/>
      <c r="U35" s="745"/>
      <c r="V35" s="745">
        <v>712</v>
      </c>
      <c r="W35" s="745"/>
      <c r="X35" s="745"/>
      <c r="Y35" s="745"/>
      <c r="Z35" s="745"/>
      <c r="AA35" s="745">
        <v>10</v>
      </c>
      <c r="AB35" s="745"/>
      <c r="AC35" s="745"/>
      <c r="AD35" s="745"/>
      <c r="AE35" s="746"/>
      <c r="AF35" s="747">
        <v>10</v>
      </c>
      <c r="AG35" s="748"/>
      <c r="AH35" s="748"/>
      <c r="AI35" s="748"/>
      <c r="AJ35" s="749"/>
      <c r="AK35" s="816">
        <v>394</v>
      </c>
      <c r="AL35" s="817"/>
      <c r="AM35" s="817"/>
      <c r="AN35" s="817"/>
      <c r="AO35" s="817"/>
      <c r="AP35" s="817">
        <v>4011</v>
      </c>
      <c r="AQ35" s="817"/>
      <c r="AR35" s="817"/>
      <c r="AS35" s="817"/>
      <c r="AT35" s="817"/>
      <c r="AU35" s="817">
        <v>3842</v>
      </c>
      <c r="AV35" s="817"/>
      <c r="AW35" s="817"/>
      <c r="AX35" s="817"/>
      <c r="AY35" s="817"/>
      <c r="AZ35" s="818" t="s">
        <v>480</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43</v>
      </c>
      <c r="R36" s="745"/>
      <c r="S36" s="745"/>
      <c r="T36" s="745"/>
      <c r="U36" s="745"/>
      <c r="V36" s="745">
        <v>42</v>
      </c>
      <c r="W36" s="745"/>
      <c r="X36" s="745"/>
      <c r="Y36" s="745"/>
      <c r="Z36" s="745"/>
      <c r="AA36" s="745">
        <v>1</v>
      </c>
      <c r="AB36" s="745"/>
      <c r="AC36" s="745"/>
      <c r="AD36" s="745"/>
      <c r="AE36" s="746"/>
      <c r="AF36" s="747">
        <v>1</v>
      </c>
      <c r="AG36" s="748"/>
      <c r="AH36" s="748"/>
      <c r="AI36" s="748"/>
      <c r="AJ36" s="749"/>
      <c r="AK36" s="816">
        <v>39</v>
      </c>
      <c r="AL36" s="817"/>
      <c r="AM36" s="817"/>
      <c r="AN36" s="817"/>
      <c r="AO36" s="817"/>
      <c r="AP36" s="817">
        <v>270</v>
      </c>
      <c r="AQ36" s="817"/>
      <c r="AR36" s="817"/>
      <c r="AS36" s="817"/>
      <c r="AT36" s="817"/>
      <c r="AU36" s="817">
        <v>267</v>
      </c>
      <c r="AV36" s="817"/>
      <c r="AW36" s="817"/>
      <c r="AX36" s="817"/>
      <c r="AY36" s="817"/>
      <c r="AZ36" s="818" t="s">
        <v>480</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2</v>
      </c>
      <c r="R37" s="745"/>
      <c r="S37" s="745"/>
      <c r="T37" s="745"/>
      <c r="U37" s="745"/>
      <c r="V37" s="745">
        <v>2</v>
      </c>
      <c r="W37" s="745"/>
      <c r="X37" s="745"/>
      <c r="Y37" s="745"/>
      <c r="Z37" s="745"/>
      <c r="AA37" s="745">
        <v>0</v>
      </c>
      <c r="AB37" s="745"/>
      <c r="AC37" s="745"/>
      <c r="AD37" s="745"/>
      <c r="AE37" s="746"/>
      <c r="AF37" s="747">
        <v>0</v>
      </c>
      <c r="AG37" s="748"/>
      <c r="AH37" s="748"/>
      <c r="AI37" s="748"/>
      <c r="AJ37" s="749"/>
      <c r="AK37" s="816">
        <v>1</v>
      </c>
      <c r="AL37" s="817"/>
      <c r="AM37" s="817"/>
      <c r="AN37" s="817"/>
      <c r="AO37" s="817"/>
      <c r="AP37" s="817">
        <v>16</v>
      </c>
      <c r="AQ37" s="817"/>
      <c r="AR37" s="817"/>
      <c r="AS37" s="817"/>
      <c r="AT37" s="817"/>
      <c r="AU37" s="817">
        <v>7</v>
      </c>
      <c r="AV37" s="817"/>
      <c r="AW37" s="817"/>
      <c r="AX37" s="817"/>
      <c r="AY37" s="817"/>
      <c r="AZ37" s="818" t="s">
        <v>480</v>
      </c>
      <c r="BA37" s="818"/>
      <c r="BB37" s="818"/>
      <c r="BC37" s="818"/>
      <c r="BD37" s="818"/>
      <c r="BE37" s="814" t="s">
        <v>386</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1506</v>
      </c>
      <c r="AG63" s="828"/>
      <c r="AH63" s="828"/>
      <c r="AI63" s="828"/>
      <c r="AJ63" s="829"/>
      <c r="AK63" s="830"/>
      <c r="AL63" s="825"/>
      <c r="AM63" s="825"/>
      <c r="AN63" s="825"/>
      <c r="AO63" s="825"/>
      <c r="AP63" s="828">
        <v>12293</v>
      </c>
      <c r="AQ63" s="828"/>
      <c r="AR63" s="828"/>
      <c r="AS63" s="828"/>
      <c r="AT63" s="828"/>
      <c r="AU63" s="828">
        <v>9063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395</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2934</v>
      </c>
      <c r="R68" s="852"/>
      <c r="S68" s="852"/>
      <c r="T68" s="852"/>
      <c r="U68" s="852"/>
      <c r="V68" s="852">
        <v>2897</v>
      </c>
      <c r="W68" s="852"/>
      <c r="X68" s="852"/>
      <c r="Y68" s="852"/>
      <c r="Z68" s="852"/>
      <c r="AA68" s="852">
        <v>37</v>
      </c>
      <c r="AB68" s="852"/>
      <c r="AC68" s="852"/>
      <c r="AD68" s="852"/>
      <c r="AE68" s="852"/>
      <c r="AF68" s="852">
        <v>37</v>
      </c>
      <c r="AG68" s="852"/>
      <c r="AH68" s="852"/>
      <c r="AI68" s="852"/>
      <c r="AJ68" s="852"/>
      <c r="AK68" s="852">
        <v>82</v>
      </c>
      <c r="AL68" s="852"/>
      <c r="AM68" s="852"/>
      <c r="AN68" s="852"/>
      <c r="AO68" s="852"/>
      <c r="AP68" s="852" t="s">
        <v>480</v>
      </c>
      <c r="AQ68" s="852"/>
      <c r="AR68" s="852"/>
      <c r="AS68" s="852"/>
      <c r="AT68" s="852"/>
      <c r="AU68" s="852" t="s">
        <v>480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369</v>
      </c>
      <c r="R69" s="817"/>
      <c r="S69" s="817"/>
      <c r="T69" s="817"/>
      <c r="U69" s="817"/>
      <c r="V69" s="817">
        <v>369</v>
      </c>
      <c r="W69" s="817"/>
      <c r="X69" s="817"/>
      <c r="Y69" s="817"/>
      <c r="Z69" s="817"/>
      <c r="AA69" s="817">
        <v>0</v>
      </c>
      <c r="AB69" s="817"/>
      <c r="AC69" s="817"/>
      <c r="AD69" s="817"/>
      <c r="AE69" s="817"/>
      <c r="AF69" s="817">
        <v>0</v>
      </c>
      <c r="AG69" s="817"/>
      <c r="AH69" s="817"/>
      <c r="AI69" s="817"/>
      <c r="AJ69" s="817"/>
      <c r="AK69" s="817">
        <v>6</v>
      </c>
      <c r="AL69" s="817"/>
      <c r="AM69" s="817"/>
      <c r="AN69" s="817"/>
      <c r="AO69" s="817"/>
      <c r="AP69" s="817" t="s">
        <v>480</v>
      </c>
      <c r="AQ69" s="817"/>
      <c r="AR69" s="817"/>
      <c r="AS69" s="817"/>
      <c r="AT69" s="817"/>
      <c r="AU69" s="817" t="s">
        <v>480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36</v>
      </c>
      <c r="R70" s="817"/>
      <c r="S70" s="817"/>
      <c r="T70" s="817"/>
      <c r="U70" s="817"/>
      <c r="V70" s="817">
        <v>35</v>
      </c>
      <c r="W70" s="817"/>
      <c r="X70" s="817"/>
      <c r="Y70" s="817"/>
      <c r="Z70" s="817"/>
      <c r="AA70" s="817">
        <v>1</v>
      </c>
      <c r="AB70" s="817"/>
      <c r="AC70" s="817"/>
      <c r="AD70" s="817"/>
      <c r="AE70" s="817"/>
      <c r="AF70" s="817">
        <v>1</v>
      </c>
      <c r="AG70" s="817"/>
      <c r="AH70" s="817"/>
      <c r="AI70" s="817"/>
      <c r="AJ70" s="817"/>
      <c r="AK70" s="817" t="s">
        <v>480</v>
      </c>
      <c r="AL70" s="817"/>
      <c r="AM70" s="817"/>
      <c r="AN70" s="817"/>
      <c r="AO70" s="817"/>
      <c r="AP70" s="817" t="s">
        <v>480</v>
      </c>
      <c r="AQ70" s="817"/>
      <c r="AR70" s="817"/>
      <c r="AS70" s="817"/>
      <c r="AT70" s="817"/>
      <c r="AU70" s="817" t="s">
        <v>480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144</v>
      </c>
      <c r="R71" s="817"/>
      <c r="S71" s="817"/>
      <c r="T71" s="817"/>
      <c r="U71" s="817"/>
      <c r="V71" s="817">
        <v>139</v>
      </c>
      <c r="W71" s="817"/>
      <c r="X71" s="817"/>
      <c r="Y71" s="817"/>
      <c r="Z71" s="817"/>
      <c r="AA71" s="817">
        <v>5</v>
      </c>
      <c r="AB71" s="817"/>
      <c r="AC71" s="817"/>
      <c r="AD71" s="817"/>
      <c r="AE71" s="817"/>
      <c r="AF71" s="817">
        <v>5</v>
      </c>
      <c r="AG71" s="817"/>
      <c r="AH71" s="817"/>
      <c r="AI71" s="817"/>
      <c r="AJ71" s="817"/>
      <c r="AK71" s="817">
        <v>21</v>
      </c>
      <c r="AL71" s="817"/>
      <c r="AM71" s="817"/>
      <c r="AN71" s="817"/>
      <c r="AO71" s="817"/>
      <c r="AP71" s="817" t="s">
        <v>480</v>
      </c>
      <c r="AQ71" s="817"/>
      <c r="AR71" s="817"/>
      <c r="AS71" s="817"/>
      <c r="AT71" s="817"/>
      <c r="AU71" s="817" t="s">
        <v>480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164</v>
      </c>
      <c r="R72" s="817"/>
      <c r="S72" s="817"/>
      <c r="T72" s="817"/>
      <c r="U72" s="817"/>
      <c r="V72" s="817">
        <v>127</v>
      </c>
      <c r="W72" s="817"/>
      <c r="X72" s="817"/>
      <c r="Y72" s="817"/>
      <c r="Z72" s="817"/>
      <c r="AA72" s="817">
        <v>37</v>
      </c>
      <c r="AB72" s="817"/>
      <c r="AC72" s="817"/>
      <c r="AD72" s="817"/>
      <c r="AE72" s="817"/>
      <c r="AF72" s="817">
        <v>37</v>
      </c>
      <c r="AG72" s="817"/>
      <c r="AH72" s="817"/>
      <c r="AI72" s="817"/>
      <c r="AJ72" s="817"/>
      <c r="AK72" s="817">
        <v>25</v>
      </c>
      <c r="AL72" s="817"/>
      <c r="AM72" s="817"/>
      <c r="AN72" s="817"/>
      <c r="AO72" s="817"/>
      <c r="AP72" s="817" t="s">
        <v>480</v>
      </c>
      <c r="AQ72" s="817"/>
      <c r="AR72" s="817"/>
      <c r="AS72" s="817"/>
      <c r="AT72" s="817"/>
      <c r="AU72" s="817" t="s">
        <v>480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177156</v>
      </c>
      <c r="R73" s="817"/>
      <c r="S73" s="817"/>
      <c r="T73" s="817"/>
      <c r="U73" s="817"/>
      <c r="V73" s="817">
        <v>169335</v>
      </c>
      <c r="W73" s="817"/>
      <c r="X73" s="817"/>
      <c r="Y73" s="817"/>
      <c r="Z73" s="817"/>
      <c r="AA73" s="817">
        <v>7821</v>
      </c>
      <c r="AB73" s="817"/>
      <c r="AC73" s="817"/>
      <c r="AD73" s="817"/>
      <c r="AE73" s="817"/>
      <c r="AF73" s="817">
        <v>7821</v>
      </c>
      <c r="AG73" s="817"/>
      <c r="AH73" s="817"/>
      <c r="AI73" s="817"/>
      <c r="AJ73" s="817"/>
      <c r="AK73" s="817">
        <v>1193</v>
      </c>
      <c r="AL73" s="817"/>
      <c r="AM73" s="817"/>
      <c r="AN73" s="817"/>
      <c r="AO73" s="817"/>
      <c r="AP73" s="817" t="s">
        <v>480</v>
      </c>
      <c r="AQ73" s="817"/>
      <c r="AR73" s="817"/>
      <c r="AS73" s="817"/>
      <c r="AT73" s="817"/>
      <c r="AU73" s="817" t="s">
        <v>480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38</v>
      </c>
      <c r="R74" s="817"/>
      <c r="S74" s="817"/>
      <c r="T74" s="817"/>
      <c r="U74" s="817"/>
      <c r="V74" s="817">
        <v>36</v>
      </c>
      <c r="W74" s="817"/>
      <c r="X74" s="817"/>
      <c r="Y74" s="817"/>
      <c r="Z74" s="817"/>
      <c r="AA74" s="817">
        <v>2</v>
      </c>
      <c r="AB74" s="817"/>
      <c r="AC74" s="817"/>
      <c r="AD74" s="817"/>
      <c r="AE74" s="817"/>
      <c r="AF74" s="817">
        <v>2</v>
      </c>
      <c r="AG74" s="817"/>
      <c r="AH74" s="817"/>
      <c r="AI74" s="817"/>
      <c r="AJ74" s="817"/>
      <c r="AK74" s="817" t="s">
        <v>480</v>
      </c>
      <c r="AL74" s="817"/>
      <c r="AM74" s="817"/>
      <c r="AN74" s="817"/>
      <c r="AO74" s="817"/>
      <c r="AP74" s="817" t="s">
        <v>480</v>
      </c>
      <c r="AQ74" s="817"/>
      <c r="AR74" s="817"/>
      <c r="AS74" s="817"/>
      <c r="AT74" s="817"/>
      <c r="AU74" s="817" t="s">
        <v>480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7903</v>
      </c>
      <c r="AG88" s="828"/>
      <c r="AH88" s="828"/>
      <c r="AI88" s="828"/>
      <c r="AJ88" s="828"/>
      <c r="AK88" s="825"/>
      <c r="AL88" s="825"/>
      <c r="AM88" s="825"/>
      <c r="AN88" s="825"/>
      <c r="AO88" s="825"/>
      <c r="AP88" s="828" t="s">
        <v>480</v>
      </c>
      <c r="AQ88" s="828"/>
      <c r="AR88" s="828"/>
      <c r="AS88" s="828"/>
      <c r="AT88" s="828"/>
      <c r="AU88" s="828" t="s">
        <v>480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163</v>
      </c>
      <c r="CS102" s="836"/>
      <c r="CT102" s="836"/>
      <c r="CU102" s="836"/>
      <c r="CV102" s="879"/>
      <c r="CW102" s="878">
        <v>86</v>
      </c>
      <c r="CX102" s="836"/>
      <c r="CY102" s="836"/>
      <c r="CZ102" s="836"/>
      <c r="DA102" s="879"/>
      <c r="DB102" s="878" t="s">
        <v>480</v>
      </c>
      <c r="DC102" s="836"/>
      <c r="DD102" s="836"/>
      <c r="DE102" s="836"/>
      <c r="DF102" s="879"/>
      <c r="DG102" s="878">
        <v>60</v>
      </c>
      <c r="DH102" s="836"/>
      <c r="DI102" s="836"/>
      <c r="DJ102" s="836"/>
      <c r="DK102" s="879"/>
      <c r="DL102" s="878" t="s">
        <v>480</v>
      </c>
      <c r="DM102" s="836"/>
      <c r="DN102" s="836"/>
      <c r="DO102" s="836"/>
      <c r="DP102" s="879"/>
      <c r="DQ102" s="878" t="s">
        <v>480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285</v>
      </c>
      <c r="AG109" s="881"/>
      <c r="AH109" s="881"/>
      <c r="AI109" s="881"/>
      <c r="AJ109" s="882"/>
      <c r="AK109" s="880" t="s">
        <v>284</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285</v>
      </c>
      <c r="BW109" s="881"/>
      <c r="BX109" s="881"/>
      <c r="BY109" s="881"/>
      <c r="BZ109" s="882"/>
      <c r="CA109" s="880" t="s">
        <v>284</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285</v>
      </c>
      <c r="DM109" s="881"/>
      <c r="DN109" s="881"/>
      <c r="DO109" s="881"/>
      <c r="DP109" s="882"/>
      <c r="DQ109" s="880" t="s">
        <v>284</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3328252</v>
      </c>
      <c r="AB110" s="888"/>
      <c r="AC110" s="888"/>
      <c r="AD110" s="888"/>
      <c r="AE110" s="889"/>
      <c r="AF110" s="890">
        <v>3221652</v>
      </c>
      <c r="AG110" s="888"/>
      <c r="AH110" s="888"/>
      <c r="AI110" s="888"/>
      <c r="AJ110" s="889"/>
      <c r="AK110" s="890">
        <v>2999922</v>
      </c>
      <c r="AL110" s="888"/>
      <c r="AM110" s="888"/>
      <c r="AN110" s="888"/>
      <c r="AO110" s="889"/>
      <c r="AP110" s="891">
        <v>28.7</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23546981</v>
      </c>
      <c r="BR110" s="925"/>
      <c r="BS110" s="925"/>
      <c r="BT110" s="925"/>
      <c r="BU110" s="925"/>
      <c r="BV110" s="925">
        <v>22169970</v>
      </c>
      <c r="BW110" s="925"/>
      <c r="BX110" s="925"/>
      <c r="BY110" s="925"/>
      <c r="BZ110" s="925"/>
      <c r="CA110" s="925">
        <v>21169707</v>
      </c>
      <c r="CB110" s="925"/>
      <c r="CC110" s="925"/>
      <c r="CD110" s="925"/>
      <c r="CE110" s="925"/>
      <c r="CF110" s="939">
        <v>202.2</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29327</v>
      </c>
      <c r="BR111" s="918"/>
      <c r="BS111" s="918"/>
      <c r="BT111" s="918"/>
      <c r="BU111" s="918"/>
      <c r="BV111" s="918">
        <v>17391</v>
      </c>
      <c r="BW111" s="918"/>
      <c r="BX111" s="918"/>
      <c r="BY111" s="918"/>
      <c r="BZ111" s="918"/>
      <c r="CA111" s="918">
        <v>5866</v>
      </c>
      <c r="CB111" s="918"/>
      <c r="CC111" s="918"/>
      <c r="CD111" s="918"/>
      <c r="CE111" s="918"/>
      <c r="CF111" s="912">
        <v>0.1</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10064135</v>
      </c>
      <c r="BR112" s="918"/>
      <c r="BS112" s="918"/>
      <c r="BT112" s="918"/>
      <c r="BU112" s="918"/>
      <c r="BV112" s="918">
        <v>9641128</v>
      </c>
      <c r="BW112" s="918"/>
      <c r="BX112" s="918"/>
      <c r="BY112" s="918"/>
      <c r="BZ112" s="918"/>
      <c r="CA112" s="918">
        <v>9063155</v>
      </c>
      <c r="CB112" s="918"/>
      <c r="CC112" s="918"/>
      <c r="CD112" s="918"/>
      <c r="CE112" s="918"/>
      <c r="CF112" s="912">
        <v>86.6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882645</v>
      </c>
      <c r="AB113" s="932"/>
      <c r="AC113" s="932"/>
      <c r="AD113" s="932"/>
      <c r="AE113" s="933"/>
      <c r="AF113" s="934">
        <v>814401</v>
      </c>
      <c r="AG113" s="932"/>
      <c r="AH113" s="932"/>
      <c r="AI113" s="932"/>
      <c r="AJ113" s="933"/>
      <c r="AK113" s="934">
        <v>843477</v>
      </c>
      <c r="AL113" s="932"/>
      <c r="AM113" s="932"/>
      <c r="AN113" s="932"/>
      <c r="AO113" s="933"/>
      <c r="AP113" s="935">
        <v>8.1</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5100825</v>
      </c>
      <c r="BR114" s="918"/>
      <c r="BS114" s="918"/>
      <c r="BT114" s="918"/>
      <c r="BU114" s="918"/>
      <c r="BV114" s="918">
        <v>4899055</v>
      </c>
      <c r="BW114" s="918"/>
      <c r="BX114" s="918"/>
      <c r="BY114" s="918"/>
      <c r="BZ114" s="918"/>
      <c r="CA114" s="918">
        <v>4717273</v>
      </c>
      <c r="CB114" s="918"/>
      <c r="CC114" s="918"/>
      <c r="CD114" s="918"/>
      <c r="CE114" s="918"/>
      <c r="CF114" s="912">
        <v>45.1</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64998</v>
      </c>
      <c r="AB115" s="932"/>
      <c r="AC115" s="932"/>
      <c r="AD115" s="932"/>
      <c r="AE115" s="933"/>
      <c r="AF115" s="934">
        <v>11807</v>
      </c>
      <c r="AG115" s="932"/>
      <c r="AH115" s="932"/>
      <c r="AI115" s="932"/>
      <c r="AJ115" s="933"/>
      <c r="AK115" s="934">
        <v>62828</v>
      </c>
      <c r="AL115" s="932"/>
      <c r="AM115" s="932"/>
      <c r="AN115" s="932"/>
      <c r="AO115" s="933"/>
      <c r="AP115" s="935">
        <v>0.6</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72145</v>
      </c>
      <c r="BR115" s="918"/>
      <c r="BS115" s="918"/>
      <c r="BT115" s="918"/>
      <c r="BU115" s="918"/>
      <c r="BV115" s="918">
        <v>70334</v>
      </c>
      <c r="BW115" s="918"/>
      <c r="BX115" s="918"/>
      <c r="BY115" s="918"/>
      <c r="BZ115" s="918"/>
      <c r="CA115" s="918">
        <v>7331</v>
      </c>
      <c r="CB115" s="918"/>
      <c r="CC115" s="918"/>
      <c r="CD115" s="918"/>
      <c r="CE115" s="918"/>
      <c r="CF115" s="912">
        <v>0.1</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6</v>
      </c>
      <c r="AG116" s="957"/>
      <c r="AH116" s="957"/>
      <c r="AI116" s="957"/>
      <c r="AJ116" s="958"/>
      <c r="AK116" s="959">
        <v>47</v>
      </c>
      <c r="AL116" s="957"/>
      <c r="AM116" s="957"/>
      <c r="AN116" s="957"/>
      <c r="AO116" s="958"/>
      <c r="AP116" s="960">
        <v>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4275895</v>
      </c>
      <c r="AB117" s="964"/>
      <c r="AC117" s="964"/>
      <c r="AD117" s="964"/>
      <c r="AE117" s="965"/>
      <c r="AF117" s="963">
        <v>4047866</v>
      </c>
      <c r="AG117" s="964"/>
      <c r="AH117" s="964"/>
      <c r="AI117" s="964"/>
      <c r="AJ117" s="965"/>
      <c r="AK117" s="963">
        <v>3906274</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285</v>
      </c>
      <c r="AG118" s="881"/>
      <c r="AH118" s="881"/>
      <c r="AI118" s="881"/>
      <c r="AJ118" s="882"/>
      <c r="AK118" s="880" t="s">
        <v>284</v>
      </c>
      <c r="AL118" s="881"/>
      <c r="AM118" s="881"/>
      <c r="AN118" s="881"/>
      <c r="AO118" s="882"/>
      <c r="AP118" s="988" t="s">
        <v>406</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434</v>
      </c>
      <c r="BP118" s="992"/>
      <c r="BQ118" s="983">
        <v>38813413</v>
      </c>
      <c r="BR118" s="984"/>
      <c r="BS118" s="984"/>
      <c r="BT118" s="984"/>
      <c r="BU118" s="984"/>
      <c r="BV118" s="984">
        <v>36797878</v>
      </c>
      <c r="BW118" s="984"/>
      <c r="BX118" s="984"/>
      <c r="BY118" s="984"/>
      <c r="BZ118" s="984"/>
      <c r="CA118" s="984">
        <v>34963332</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7779741</v>
      </c>
      <c r="BR119" s="925"/>
      <c r="BS119" s="925"/>
      <c r="BT119" s="925"/>
      <c r="BU119" s="925"/>
      <c r="BV119" s="925">
        <v>8710000</v>
      </c>
      <c r="BW119" s="925"/>
      <c r="BX119" s="925"/>
      <c r="BY119" s="925"/>
      <c r="BZ119" s="925"/>
      <c r="CA119" s="925">
        <v>9551514</v>
      </c>
      <c r="CB119" s="925"/>
      <c r="CC119" s="925"/>
      <c r="CD119" s="925"/>
      <c r="CE119" s="925"/>
      <c r="CF119" s="939">
        <v>91.2</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29327</v>
      </c>
      <c r="DH119" s="996"/>
      <c r="DI119" s="996"/>
      <c r="DJ119" s="996"/>
      <c r="DK119" s="997"/>
      <c r="DL119" s="998">
        <v>17391</v>
      </c>
      <c r="DM119" s="996"/>
      <c r="DN119" s="996"/>
      <c r="DO119" s="996"/>
      <c r="DP119" s="997"/>
      <c r="DQ119" s="998">
        <v>5866</v>
      </c>
      <c r="DR119" s="996"/>
      <c r="DS119" s="996"/>
      <c r="DT119" s="996"/>
      <c r="DU119" s="997"/>
      <c r="DV119" s="999">
        <v>0.1</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912718</v>
      </c>
      <c r="BR120" s="918"/>
      <c r="BS120" s="918"/>
      <c r="BT120" s="918"/>
      <c r="BU120" s="918"/>
      <c r="BV120" s="918">
        <v>786189</v>
      </c>
      <c r="BW120" s="918"/>
      <c r="BX120" s="918"/>
      <c r="BY120" s="918"/>
      <c r="BZ120" s="918"/>
      <c r="CA120" s="918">
        <v>680423</v>
      </c>
      <c r="CB120" s="918"/>
      <c r="CC120" s="918"/>
      <c r="CD120" s="918"/>
      <c r="CE120" s="918"/>
      <c r="CF120" s="912">
        <v>6.5</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4598797</v>
      </c>
      <c r="DH120" s="925"/>
      <c r="DI120" s="925"/>
      <c r="DJ120" s="925"/>
      <c r="DK120" s="925"/>
      <c r="DL120" s="925">
        <v>4195749</v>
      </c>
      <c r="DM120" s="925"/>
      <c r="DN120" s="925"/>
      <c r="DO120" s="925"/>
      <c r="DP120" s="925"/>
      <c r="DQ120" s="925">
        <v>3842083</v>
      </c>
      <c r="DR120" s="925"/>
      <c r="DS120" s="925"/>
      <c r="DT120" s="925"/>
      <c r="DU120" s="925"/>
      <c r="DV120" s="926">
        <v>36.700000000000003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24437464</v>
      </c>
      <c r="BR121" s="984"/>
      <c r="BS121" s="984"/>
      <c r="BT121" s="984"/>
      <c r="BU121" s="984"/>
      <c r="BV121" s="984">
        <v>23863997</v>
      </c>
      <c r="BW121" s="984"/>
      <c r="BX121" s="984"/>
      <c r="BY121" s="984"/>
      <c r="BZ121" s="984"/>
      <c r="CA121" s="984">
        <v>23001751</v>
      </c>
      <c r="CB121" s="984"/>
      <c r="CC121" s="984"/>
      <c r="CD121" s="984"/>
      <c r="CE121" s="984"/>
      <c r="CF121" s="1022">
        <v>219.7</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2533870</v>
      </c>
      <c r="DH121" s="918"/>
      <c r="DI121" s="918"/>
      <c r="DJ121" s="918"/>
      <c r="DK121" s="918"/>
      <c r="DL121" s="918">
        <v>2630803</v>
      </c>
      <c r="DM121" s="918"/>
      <c r="DN121" s="918"/>
      <c r="DO121" s="918"/>
      <c r="DP121" s="918"/>
      <c r="DQ121" s="918">
        <v>2514101</v>
      </c>
      <c r="DR121" s="918"/>
      <c r="DS121" s="918"/>
      <c r="DT121" s="918"/>
      <c r="DU121" s="918"/>
      <c r="DV121" s="919">
        <v>24</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443</v>
      </c>
      <c r="BP122" s="992"/>
      <c r="BQ122" s="1032">
        <v>33129923</v>
      </c>
      <c r="BR122" s="1033"/>
      <c r="BS122" s="1033"/>
      <c r="BT122" s="1033"/>
      <c r="BU122" s="1033"/>
      <c r="BV122" s="1033">
        <v>33360186</v>
      </c>
      <c r="BW122" s="1033"/>
      <c r="BX122" s="1033"/>
      <c r="BY122" s="1033"/>
      <c r="BZ122" s="1033"/>
      <c r="CA122" s="1033">
        <v>33233688</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1652268</v>
      </c>
      <c r="DH122" s="918"/>
      <c r="DI122" s="918"/>
      <c r="DJ122" s="918"/>
      <c r="DK122" s="918"/>
      <c r="DL122" s="918">
        <v>1561591</v>
      </c>
      <c r="DM122" s="918"/>
      <c r="DN122" s="918"/>
      <c r="DO122" s="918"/>
      <c r="DP122" s="918"/>
      <c r="DQ122" s="918">
        <v>1497726</v>
      </c>
      <c r="DR122" s="918"/>
      <c r="DS122" s="918"/>
      <c r="DT122" s="918"/>
      <c r="DU122" s="918"/>
      <c r="DV122" s="919">
        <v>14.3</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52.1</v>
      </c>
      <c r="BR123" s="1025"/>
      <c r="BS123" s="1025"/>
      <c r="BT123" s="1025"/>
      <c r="BU123" s="1025"/>
      <c r="BV123" s="1025">
        <v>32.4</v>
      </c>
      <c r="BW123" s="1025"/>
      <c r="BX123" s="1025"/>
      <c r="BY123" s="1025"/>
      <c r="BZ123" s="1025"/>
      <c r="CA123" s="1025">
        <v>16.5</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943518</v>
      </c>
      <c r="DH123" s="957"/>
      <c r="DI123" s="957"/>
      <c r="DJ123" s="957"/>
      <c r="DK123" s="958"/>
      <c r="DL123" s="959">
        <v>948735</v>
      </c>
      <c r="DM123" s="957"/>
      <c r="DN123" s="957"/>
      <c r="DO123" s="957"/>
      <c r="DP123" s="958"/>
      <c r="DQ123" s="959">
        <v>935383</v>
      </c>
      <c r="DR123" s="957"/>
      <c r="DS123" s="957"/>
      <c r="DT123" s="957"/>
      <c r="DU123" s="958"/>
      <c r="DV123" s="960">
        <v>8.9</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v>51303</v>
      </c>
      <c r="AL124" s="957"/>
      <c r="AM124" s="957"/>
      <c r="AN124" s="957"/>
      <c r="AO124" s="958"/>
      <c r="AP124" s="960">
        <v>0.5</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v>335682</v>
      </c>
      <c r="DH124" s="996"/>
      <c r="DI124" s="996"/>
      <c r="DJ124" s="996"/>
      <c r="DK124" s="997"/>
      <c r="DL124" s="998">
        <v>304250</v>
      </c>
      <c r="DM124" s="996"/>
      <c r="DN124" s="996"/>
      <c r="DO124" s="996"/>
      <c r="DP124" s="997"/>
      <c r="DQ124" s="998">
        <v>273862</v>
      </c>
      <c r="DR124" s="996"/>
      <c r="DS124" s="996"/>
      <c r="DT124" s="996"/>
      <c r="DU124" s="997"/>
      <c r="DV124" s="999">
        <v>2.6</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64998</v>
      </c>
      <c r="AB126" s="957"/>
      <c r="AC126" s="957"/>
      <c r="AD126" s="957"/>
      <c r="AE126" s="958"/>
      <c r="AF126" s="959">
        <v>11807</v>
      </c>
      <c r="AG126" s="957"/>
      <c r="AH126" s="957"/>
      <c r="AI126" s="957"/>
      <c r="AJ126" s="958"/>
      <c r="AK126" s="959">
        <v>11525</v>
      </c>
      <c r="AL126" s="957"/>
      <c r="AM126" s="957"/>
      <c r="AN126" s="957"/>
      <c r="AO126" s="958"/>
      <c r="AP126" s="960">
        <v>0.1</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454</v>
      </c>
      <c r="AY127" s="885"/>
      <c r="AZ127" s="885"/>
      <c r="BA127" s="885"/>
      <c r="BB127" s="885"/>
      <c r="BC127" s="885"/>
      <c r="BD127" s="885"/>
      <c r="BE127" s="886"/>
      <c r="BF127" s="1039" t="s">
        <v>111</v>
      </c>
      <c r="BG127" s="1040"/>
      <c r="BH127" s="1040"/>
      <c r="BI127" s="1040"/>
      <c r="BJ127" s="1040"/>
      <c r="BK127" s="1040"/>
      <c r="BL127" s="1049"/>
      <c r="BM127" s="1039">
        <v>12.94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v>72145</v>
      </c>
      <c r="DH127" s="1046"/>
      <c r="DI127" s="1046"/>
      <c r="DJ127" s="1046"/>
      <c r="DK127" s="1046"/>
      <c r="DL127" s="1046">
        <v>70334</v>
      </c>
      <c r="DM127" s="1046"/>
      <c r="DN127" s="1046"/>
      <c r="DO127" s="1046"/>
      <c r="DP127" s="1046"/>
      <c r="DQ127" s="1046">
        <v>7331</v>
      </c>
      <c r="DR127" s="1046"/>
      <c r="DS127" s="1046"/>
      <c r="DT127" s="1046"/>
      <c r="DU127" s="1046"/>
      <c r="DV127" s="1047">
        <v>0.1</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170179</v>
      </c>
      <c r="AB128" s="1088"/>
      <c r="AC128" s="1088"/>
      <c r="AD128" s="1088"/>
      <c r="AE128" s="1089"/>
      <c r="AF128" s="1090">
        <v>157517</v>
      </c>
      <c r="AG128" s="1088"/>
      <c r="AH128" s="1088"/>
      <c r="AI128" s="1088"/>
      <c r="AJ128" s="1089"/>
      <c r="AK128" s="1090">
        <v>149469</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111</v>
      </c>
      <c r="BG128" s="1065"/>
      <c r="BH128" s="1065"/>
      <c r="BI128" s="1065"/>
      <c r="BJ128" s="1065"/>
      <c r="BK128" s="1065"/>
      <c r="BL128" s="1066"/>
      <c r="BM128" s="1064">
        <v>17.940000000000001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13613443</v>
      </c>
      <c r="AB129" s="957"/>
      <c r="AC129" s="957"/>
      <c r="AD129" s="957"/>
      <c r="AE129" s="958"/>
      <c r="AF129" s="959">
        <v>13279611</v>
      </c>
      <c r="AG129" s="957"/>
      <c r="AH129" s="957"/>
      <c r="AI129" s="957"/>
      <c r="AJ129" s="958"/>
      <c r="AK129" s="959">
        <v>13129965</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11.5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2720402</v>
      </c>
      <c r="AB130" s="957"/>
      <c r="AC130" s="957"/>
      <c r="AD130" s="957"/>
      <c r="AE130" s="958"/>
      <c r="AF130" s="959">
        <v>2690815</v>
      </c>
      <c r="AG130" s="957"/>
      <c r="AH130" s="957"/>
      <c r="AI130" s="957"/>
      <c r="AJ130" s="958"/>
      <c r="AK130" s="959">
        <v>2662035</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16.5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10893041</v>
      </c>
      <c r="AB131" s="996"/>
      <c r="AC131" s="996"/>
      <c r="AD131" s="996"/>
      <c r="AE131" s="997"/>
      <c r="AF131" s="998">
        <v>10588796</v>
      </c>
      <c r="AG131" s="996"/>
      <c r="AH131" s="996"/>
      <c r="AI131" s="996"/>
      <c r="AJ131" s="997"/>
      <c r="AK131" s="998">
        <v>10467930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12.71742416</v>
      </c>
      <c r="AB132" s="1102"/>
      <c r="AC132" s="1102"/>
      <c r="AD132" s="1102"/>
      <c r="AE132" s="1103"/>
      <c r="AF132" s="1104">
        <v>11.328332769999999</v>
      </c>
      <c r="AG132" s="1102"/>
      <c r="AH132" s="1102"/>
      <c r="AI132" s="1102"/>
      <c r="AJ132" s="1103"/>
      <c r="AK132" s="1104">
        <v>10.458326599999999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14.1</v>
      </c>
      <c r="AB133" s="1109"/>
      <c r="AC133" s="1109"/>
      <c r="AD133" s="1109"/>
      <c r="AE133" s="1110"/>
      <c r="AF133" s="1108">
        <v>12.5</v>
      </c>
      <c r="AG133" s="1109"/>
      <c r="AH133" s="1109"/>
      <c r="AI133" s="1109"/>
      <c r="AJ133" s="1110"/>
      <c r="AK133" s="1108">
        <v>11.5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3973821</v>
      </c>
      <c r="L9" s="264">
        <v>128213</v>
      </c>
      <c r="M9" s="265">
        <v>79749</v>
      </c>
      <c r="N9" s="266">
        <v>60.8</v>
      </c>
    </row>
    <row r="10" spans="1:16">
      <c r="A10" s="248"/>
      <c r="B10" s="244"/>
      <c r="C10" s="244"/>
      <c r="D10" s="244"/>
      <c r="E10" s="244"/>
      <c r="F10" s="244"/>
      <c r="G10" s="1117" t="s">
        <v>476</v>
      </c>
      <c r="H10" s="1118"/>
      <c r="I10" s="1118"/>
      <c r="J10" s="1119"/>
      <c r="K10" s="267">
        <v>329427</v>
      </c>
      <c r="L10" s="268">
        <v>10629</v>
      </c>
      <c r="M10" s="269">
        <v>6217</v>
      </c>
      <c r="N10" s="270">
        <v>71</v>
      </c>
    </row>
    <row r="11" spans="1:16" ht="13.5" customHeight="1">
      <c r="A11" s="248"/>
      <c r="B11" s="244"/>
      <c r="C11" s="244"/>
      <c r="D11" s="244"/>
      <c r="E11" s="244"/>
      <c r="F11" s="244"/>
      <c r="G11" s="1117" t="s">
        <v>477</v>
      </c>
      <c r="H11" s="1118"/>
      <c r="I11" s="1118"/>
      <c r="J11" s="1119"/>
      <c r="K11" s="267">
        <v>754</v>
      </c>
      <c r="L11" s="268">
        <v>24</v>
      </c>
      <c r="M11" s="269">
        <v>8019</v>
      </c>
      <c r="N11" s="270">
        <v>-99.7</v>
      </c>
    </row>
    <row r="12" spans="1:16" ht="13.5" customHeight="1">
      <c r="A12" s="248"/>
      <c r="B12" s="244"/>
      <c r="C12" s="244"/>
      <c r="D12" s="244"/>
      <c r="E12" s="244"/>
      <c r="F12" s="244"/>
      <c r="G12" s="1117" t="s">
        <v>478</v>
      </c>
      <c r="H12" s="1118"/>
      <c r="I12" s="1118"/>
      <c r="J12" s="1119"/>
      <c r="K12" s="267">
        <v>45824</v>
      </c>
      <c r="L12" s="268">
        <v>1478</v>
      </c>
      <c r="M12" s="269">
        <v>1353</v>
      </c>
      <c r="N12" s="270">
        <v>9.1999999999999993</v>
      </c>
    </row>
    <row r="13" spans="1:16" ht="13.5" customHeight="1">
      <c r="A13" s="248"/>
      <c r="B13" s="244"/>
      <c r="C13" s="244"/>
      <c r="D13" s="244"/>
      <c r="E13" s="244"/>
      <c r="F13" s="244"/>
      <c r="G13" s="1117" t="s">
        <v>479</v>
      </c>
      <c r="H13" s="1118"/>
      <c r="I13" s="1118"/>
      <c r="J13" s="1119"/>
      <c r="K13" s="267" t="s">
        <v>480</v>
      </c>
      <c r="L13" s="268" t="s">
        <v>480</v>
      </c>
      <c r="M13" s="269" t="s">
        <v>480</v>
      </c>
      <c r="N13" s="270" t="s">
        <v>480</v>
      </c>
    </row>
    <row r="14" spans="1:16" ht="13.5" customHeight="1">
      <c r="A14" s="248"/>
      <c r="B14" s="244"/>
      <c r="C14" s="244"/>
      <c r="D14" s="244"/>
      <c r="E14" s="244"/>
      <c r="F14" s="244"/>
      <c r="G14" s="1117" t="s">
        <v>481</v>
      </c>
      <c r="H14" s="1118"/>
      <c r="I14" s="1118"/>
      <c r="J14" s="1119"/>
      <c r="K14" s="267">
        <v>293281</v>
      </c>
      <c r="L14" s="268">
        <v>9463</v>
      </c>
      <c r="M14" s="269">
        <v>3282</v>
      </c>
      <c r="N14" s="270">
        <v>188.3</v>
      </c>
    </row>
    <row r="15" spans="1:16" ht="13.5" customHeight="1">
      <c r="A15" s="248"/>
      <c r="B15" s="244"/>
      <c r="C15" s="244"/>
      <c r="D15" s="244"/>
      <c r="E15" s="244"/>
      <c r="F15" s="244"/>
      <c r="G15" s="1117" t="s">
        <v>482</v>
      </c>
      <c r="H15" s="1118"/>
      <c r="I15" s="1118"/>
      <c r="J15" s="1119"/>
      <c r="K15" s="267">
        <v>17507</v>
      </c>
      <c r="L15" s="268">
        <v>565</v>
      </c>
      <c r="M15" s="269">
        <v>1832</v>
      </c>
      <c r="N15" s="270">
        <v>-69.2</v>
      </c>
    </row>
    <row r="16" spans="1:16">
      <c r="A16" s="248"/>
      <c r="B16" s="244"/>
      <c r="C16" s="244"/>
      <c r="D16" s="244"/>
      <c r="E16" s="244"/>
      <c r="F16" s="244"/>
      <c r="G16" s="1120" t="s">
        <v>483</v>
      </c>
      <c r="H16" s="1121"/>
      <c r="I16" s="1121"/>
      <c r="J16" s="1122"/>
      <c r="K16" s="268">
        <v>-535276</v>
      </c>
      <c r="L16" s="268">
        <v>-17270</v>
      </c>
      <c r="M16" s="269">
        <v>-9558</v>
      </c>
      <c r="N16" s="270">
        <v>80.7</v>
      </c>
    </row>
    <row r="17" spans="1:16">
      <c r="A17" s="248"/>
      <c r="B17" s="244"/>
      <c r="C17" s="244"/>
      <c r="D17" s="244"/>
      <c r="E17" s="244"/>
      <c r="F17" s="244"/>
      <c r="G17" s="1120" t="s">
        <v>169</v>
      </c>
      <c r="H17" s="1121"/>
      <c r="I17" s="1121"/>
      <c r="J17" s="1122"/>
      <c r="K17" s="268">
        <v>4125338</v>
      </c>
      <c r="L17" s="268">
        <v>133101</v>
      </c>
      <c r="M17" s="269">
        <v>90893</v>
      </c>
      <c r="N17" s="270">
        <v>46.4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13.55</v>
      </c>
      <c r="L21" s="281">
        <v>9.06</v>
      </c>
      <c r="M21" s="282">
        <v>4.49</v>
      </c>
      <c r="N21" s="249"/>
      <c r="O21" s="283"/>
      <c r="P21" s="279"/>
    </row>
    <row r="22" spans="1:16" s="284" customFormat="1">
      <c r="A22" s="279"/>
      <c r="B22" s="249"/>
      <c r="C22" s="249"/>
      <c r="D22" s="249"/>
      <c r="E22" s="249"/>
      <c r="F22" s="249"/>
      <c r="G22" s="1112" t="s">
        <v>489</v>
      </c>
      <c r="H22" s="1113"/>
      <c r="I22" s="1113"/>
      <c r="J22" s="1114"/>
      <c r="K22" s="285">
        <v>98.4</v>
      </c>
      <c r="L22" s="286">
        <v>96.9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2999922</v>
      </c>
      <c r="L32" s="294">
        <v>96790</v>
      </c>
      <c r="M32" s="295">
        <v>60211</v>
      </c>
      <c r="N32" s="296">
        <v>60.8</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12</v>
      </c>
      <c r="N34" s="296" t="s">
        <v>480</v>
      </c>
    </row>
    <row r="35" spans="1:16" ht="27" customHeight="1">
      <c r="A35" s="248"/>
      <c r="B35" s="244"/>
      <c r="C35" s="244"/>
      <c r="D35" s="244"/>
      <c r="E35" s="244"/>
      <c r="F35" s="244"/>
      <c r="G35" s="1128" t="s">
        <v>496</v>
      </c>
      <c r="H35" s="1129"/>
      <c r="I35" s="1129"/>
      <c r="J35" s="1130"/>
      <c r="K35" s="294">
        <v>843477</v>
      </c>
      <c r="L35" s="294">
        <v>27214</v>
      </c>
      <c r="M35" s="295">
        <v>18343</v>
      </c>
      <c r="N35" s="296">
        <v>48.4</v>
      </c>
    </row>
    <row r="36" spans="1:16" ht="27" customHeight="1">
      <c r="A36" s="248"/>
      <c r="B36" s="244"/>
      <c r="C36" s="244"/>
      <c r="D36" s="244"/>
      <c r="E36" s="244"/>
      <c r="F36" s="244"/>
      <c r="G36" s="1128" t="s">
        <v>497</v>
      </c>
      <c r="H36" s="1129"/>
      <c r="I36" s="1129"/>
      <c r="J36" s="1130"/>
      <c r="K36" s="294" t="s">
        <v>480</v>
      </c>
      <c r="L36" s="294" t="s">
        <v>480</v>
      </c>
      <c r="M36" s="295">
        <v>3415</v>
      </c>
      <c r="N36" s="296" t="s">
        <v>480</v>
      </c>
    </row>
    <row r="37" spans="1:16" ht="13.5" customHeight="1">
      <c r="A37" s="248"/>
      <c r="B37" s="244"/>
      <c r="C37" s="244"/>
      <c r="D37" s="244"/>
      <c r="E37" s="244"/>
      <c r="F37" s="244"/>
      <c r="G37" s="1128" t="s">
        <v>498</v>
      </c>
      <c r="H37" s="1129"/>
      <c r="I37" s="1129"/>
      <c r="J37" s="1130"/>
      <c r="K37" s="294">
        <v>62828</v>
      </c>
      <c r="L37" s="294">
        <v>2027</v>
      </c>
      <c r="M37" s="295">
        <v>2186</v>
      </c>
      <c r="N37" s="296">
        <v>-7.3</v>
      </c>
    </row>
    <row r="38" spans="1:16" ht="27" customHeight="1">
      <c r="A38" s="248"/>
      <c r="B38" s="244"/>
      <c r="C38" s="244"/>
      <c r="D38" s="244"/>
      <c r="E38" s="244"/>
      <c r="F38" s="244"/>
      <c r="G38" s="1131" t="s">
        <v>499</v>
      </c>
      <c r="H38" s="1132"/>
      <c r="I38" s="1132"/>
      <c r="J38" s="1133"/>
      <c r="K38" s="297">
        <v>47</v>
      </c>
      <c r="L38" s="297">
        <v>2</v>
      </c>
      <c r="M38" s="298">
        <v>6</v>
      </c>
      <c r="N38" s="299">
        <v>-66.7</v>
      </c>
      <c r="O38" s="293"/>
    </row>
    <row r="39" spans="1:16">
      <c r="A39" s="248"/>
      <c r="B39" s="244"/>
      <c r="C39" s="244"/>
      <c r="D39" s="244"/>
      <c r="E39" s="244"/>
      <c r="F39" s="244"/>
      <c r="G39" s="1131" t="s">
        <v>500</v>
      </c>
      <c r="H39" s="1132"/>
      <c r="I39" s="1132"/>
      <c r="J39" s="1133"/>
      <c r="K39" s="300">
        <v>-149469</v>
      </c>
      <c r="L39" s="300">
        <v>-4823</v>
      </c>
      <c r="M39" s="301">
        <v>-3932</v>
      </c>
      <c r="N39" s="302">
        <v>22.7</v>
      </c>
      <c r="O39" s="293"/>
    </row>
    <row r="40" spans="1:16" ht="27" customHeight="1">
      <c r="A40" s="248"/>
      <c r="B40" s="244"/>
      <c r="C40" s="244"/>
      <c r="D40" s="244"/>
      <c r="E40" s="244"/>
      <c r="F40" s="244"/>
      <c r="G40" s="1128" t="s">
        <v>501</v>
      </c>
      <c r="H40" s="1129"/>
      <c r="I40" s="1129"/>
      <c r="J40" s="1130"/>
      <c r="K40" s="300">
        <v>-2662035</v>
      </c>
      <c r="L40" s="300">
        <v>-85889</v>
      </c>
      <c r="M40" s="301">
        <v>-53401</v>
      </c>
      <c r="N40" s="302">
        <v>60.8</v>
      </c>
      <c r="O40" s="293"/>
    </row>
    <row r="41" spans="1:16">
      <c r="A41" s="248"/>
      <c r="B41" s="244"/>
      <c r="C41" s="244"/>
      <c r="D41" s="244"/>
      <c r="E41" s="244"/>
      <c r="F41" s="244"/>
      <c r="G41" s="1134" t="s">
        <v>279</v>
      </c>
      <c r="H41" s="1135"/>
      <c r="I41" s="1135"/>
      <c r="J41" s="1136"/>
      <c r="K41" s="294">
        <v>1094770</v>
      </c>
      <c r="L41" s="300">
        <v>35322</v>
      </c>
      <c r="M41" s="301">
        <v>26841</v>
      </c>
      <c r="N41" s="302">
        <v>31.6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3244995</v>
      </c>
      <c r="J51" s="320">
        <v>97998</v>
      </c>
      <c r="K51" s="321">
        <v>73.599999999999994</v>
      </c>
      <c r="L51" s="322">
        <v>79008</v>
      </c>
      <c r="M51" s="323">
        <v>36.6</v>
      </c>
      <c r="N51" s="324">
        <v>37</v>
      </c>
    </row>
    <row r="52" spans="1:14">
      <c r="A52" s="248"/>
      <c r="B52" s="244"/>
      <c r="C52" s="244"/>
      <c r="D52" s="244"/>
      <c r="E52" s="244"/>
      <c r="F52" s="244"/>
      <c r="G52" s="325"/>
      <c r="H52" s="326" t="s">
        <v>512</v>
      </c>
      <c r="I52" s="327">
        <v>1452166</v>
      </c>
      <c r="J52" s="328">
        <v>43855</v>
      </c>
      <c r="K52" s="329">
        <v>48.8</v>
      </c>
      <c r="L52" s="330">
        <v>46014</v>
      </c>
      <c r="M52" s="331">
        <v>37.5</v>
      </c>
      <c r="N52" s="332">
        <v>11.3</v>
      </c>
    </row>
    <row r="53" spans="1:14">
      <c r="A53" s="248"/>
      <c r="B53" s="244"/>
      <c r="C53" s="244"/>
      <c r="D53" s="244"/>
      <c r="E53" s="244"/>
      <c r="F53" s="244"/>
      <c r="G53" s="310" t="s">
        <v>513</v>
      </c>
      <c r="H53" s="311"/>
      <c r="I53" s="319">
        <v>2470566</v>
      </c>
      <c r="J53" s="320">
        <v>76259</v>
      </c>
      <c r="K53" s="321">
        <v>-22.2</v>
      </c>
      <c r="L53" s="322">
        <v>86381</v>
      </c>
      <c r="M53" s="323">
        <v>9.3000000000000007</v>
      </c>
      <c r="N53" s="324">
        <v>-31.5</v>
      </c>
    </row>
    <row r="54" spans="1:14">
      <c r="A54" s="248"/>
      <c r="B54" s="244"/>
      <c r="C54" s="244"/>
      <c r="D54" s="244"/>
      <c r="E54" s="244"/>
      <c r="F54" s="244"/>
      <c r="G54" s="325"/>
      <c r="H54" s="326" t="s">
        <v>512</v>
      </c>
      <c r="I54" s="327">
        <v>1231821</v>
      </c>
      <c r="J54" s="328">
        <v>38023</v>
      </c>
      <c r="K54" s="329">
        <v>-13.3</v>
      </c>
      <c r="L54" s="330">
        <v>41242</v>
      </c>
      <c r="M54" s="331">
        <v>-10.4</v>
      </c>
      <c r="N54" s="332">
        <v>-2.9</v>
      </c>
    </row>
    <row r="55" spans="1:14">
      <c r="A55" s="248"/>
      <c r="B55" s="244"/>
      <c r="C55" s="244"/>
      <c r="D55" s="244"/>
      <c r="E55" s="244"/>
      <c r="F55" s="244"/>
      <c r="G55" s="310" t="s">
        <v>514</v>
      </c>
      <c r="H55" s="311"/>
      <c r="I55" s="319">
        <v>2065759</v>
      </c>
      <c r="J55" s="320">
        <v>65080</v>
      </c>
      <c r="K55" s="321">
        <v>-14.7</v>
      </c>
      <c r="L55" s="322">
        <v>67088</v>
      </c>
      <c r="M55" s="323">
        <v>-22.3</v>
      </c>
      <c r="N55" s="324">
        <v>7.6</v>
      </c>
    </row>
    <row r="56" spans="1:14">
      <c r="A56" s="248"/>
      <c r="B56" s="244"/>
      <c r="C56" s="244"/>
      <c r="D56" s="244"/>
      <c r="E56" s="244"/>
      <c r="F56" s="244"/>
      <c r="G56" s="325"/>
      <c r="H56" s="326" t="s">
        <v>512</v>
      </c>
      <c r="I56" s="327">
        <v>1158819</v>
      </c>
      <c r="J56" s="328">
        <v>36507</v>
      </c>
      <c r="K56" s="329">
        <v>-4</v>
      </c>
      <c r="L56" s="330">
        <v>37146</v>
      </c>
      <c r="M56" s="331">
        <v>-9.9</v>
      </c>
      <c r="N56" s="332">
        <v>5.9</v>
      </c>
    </row>
    <row r="57" spans="1:14">
      <c r="A57" s="248"/>
      <c r="B57" s="244"/>
      <c r="C57" s="244"/>
      <c r="D57" s="244"/>
      <c r="E57" s="244"/>
      <c r="F57" s="244"/>
      <c r="G57" s="310" t="s">
        <v>515</v>
      </c>
      <c r="H57" s="311"/>
      <c r="I57" s="319">
        <v>1641309</v>
      </c>
      <c r="J57" s="320">
        <v>52358</v>
      </c>
      <c r="K57" s="321">
        <v>-19.5</v>
      </c>
      <c r="L57" s="322">
        <v>70489</v>
      </c>
      <c r="M57" s="323">
        <v>5.0999999999999996</v>
      </c>
      <c r="N57" s="324">
        <v>-24.6</v>
      </c>
    </row>
    <row r="58" spans="1:14">
      <c r="A58" s="248"/>
      <c r="B58" s="244"/>
      <c r="C58" s="244"/>
      <c r="D58" s="244"/>
      <c r="E58" s="244"/>
      <c r="F58" s="244"/>
      <c r="G58" s="325"/>
      <c r="H58" s="326" t="s">
        <v>512</v>
      </c>
      <c r="I58" s="327">
        <v>770649</v>
      </c>
      <c r="J58" s="328">
        <v>24584</v>
      </c>
      <c r="K58" s="329">
        <v>-32.700000000000003</v>
      </c>
      <c r="L58" s="330">
        <v>37817</v>
      </c>
      <c r="M58" s="331">
        <v>1.8</v>
      </c>
      <c r="N58" s="332">
        <v>-34.5</v>
      </c>
    </row>
    <row r="59" spans="1:14">
      <c r="A59" s="248"/>
      <c r="B59" s="244"/>
      <c r="C59" s="244"/>
      <c r="D59" s="244"/>
      <c r="E59" s="244"/>
      <c r="F59" s="244"/>
      <c r="G59" s="310" t="s">
        <v>516</v>
      </c>
      <c r="H59" s="311"/>
      <c r="I59" s="319">
        <v>1931837</v>
      </c>
      <c r="J59" s="320">
        <v>62329</v>
      </c>
      <c r="K59" s="321">
        <v>19</v>
      </c>
      <c r="L59" s="322">
        <v>84389</v>
      </c>
      <c r="M59" s="323">
        <v>19.7</v>
      </c>
      <c r="N59" s="324">
        <v>-0.7</v>
      </c>
    </row>
    <row r="60" spans="1:14">
      <c r="A60" s="248"/>
      <c r="B60" s="244"/>
      <c r="C60" s="244"/>
      <c r="D60" s="244"/>
      <c r="E60" s="244"/>
      <c r="F60" s="244"/>
      <c r="G60" s="325"/>
      <c r="H60" s="326" t="s">
        <v>512</v>
      </c>
      <c r="I60" s="333">
        <v>1084034</v>
      </c>
      <c r="J60" s="328">
        <v>34976</v>
      </c>
      <c r="K60" s="329">
        <v>42.3</v>
      </c>
      <c r="L60" s="330">
        <v>44339</v>
      </c>
      <c r="M60" s="331">
        <v>17.2</v>
      </c>
      <c r="N60" s="332">
        <v>25.1</v>
      </c>
    </row>
    <row r="61" spans="1:14">
      <c r="A61" s="248"/>
      <c r="B61" s="244"/>
      <c r="C61" s="244"/>
      <c r="D61" s="244"/>
      <c r="E61" s="244"/>
      <c r="F61" s="244"/>
      <c r="G61" s="310" t="s">
        <v>517</v>
      </c>
      <c r="H61" s="334"/>
      <c r="I61" s="335">
        <v>2270893</v>
      </c>
      <c r="J61" s="336">
        <v>70805</v>
      </c>
      <c r="K61" s="337">
        <v>7.2</v>
      </c>
      <c r="L61" s="338">
        <v>77471</v>
      </c>
      <c r="M61" s="339">
        <v>9.6999999999999993</v>
      </c>
      <c r="N61" s="324">
        <v>-2.5</v>
      </c>
    </row>
    <row r="62" spans="1:14">
      <c r="A62" s="248"/>
      <c r="B62" s="244"/>
      <c r="C62" s="244"/>
      <c r="D62" s="244"/>
      <c r="E62" s="244"/>
      <c r="F62" s="244"/>
      <c r="G62" s="325"/>
      <c r="H62" s="326" t="s">
        <v>512</v>
      </c>
      <c r="I62" s="327">
        <v>1139498</v>
      </c>
      <c r="J62" s="328">
        <v>35589</v>
      </c>
      <c r="K62" s="329">
        <v>8.1999999999999993</v>
      </c>
      <c r="L62" s="330">
        <v>41312</v>
      </c>
      <c r="M62" s="331">
        <v>7.2</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22.46</v>
      </c>
      <c r="G47" s="12">
        <v>32.020000000000003</v>
      </c>
      <c r="H47" s="12">
        <v>34.799999999999997</v>
      </c>
      <c r="I47" s="12">
        <v>41.9</v>
      </c>
      <c r="J47" s="13">
        <v>47.6</v>
      </c>
    </row>
    <row r="48" spans="2:10" ht="57.75" customHeight="1">
      <c r="B48" s="14"/>
      <c r="C48" s="1139" t="s">
        <v>4</v>
      </c>
      <c r="D48" s="1139"/>
      <c r="E48" s="1140"/>
      <c r="F48" s="15">
        <v>4.95</v>
      </c>
      <c r="G48" s="16">
        <v>3.34</v>
      </c>
      <c r="H48" s="16">
        <v>2.94</v>
      </c>
      <c r="I48" s="16">
        <v>2.2599999999999998</v>
      </c>
      <c r="J48" s="17">
        <v>2.69</v>
      </c>
    </row>
    <row r="49" spans="2:10" ht="57.75" customHeight="1" thickBot="1">
      <c r="B49" s="18"/>
      <c r="C49" s="1141" t="s">
        <v>5</v>
      </c>
      <c r="D49" s="1141"/>
      <c r="E49" s="1142"/>
      <c r="F49" s="19">
        <v>4.07</v>
      </c>
      <c r="G49" s="20">
        <v>8.81</v>
      </c>
      <c r="H49" s="20">
        <v>7.97</v>
      </c>
      <c r="I49" s="20">
        <v>7.07</v>
      </c>
      <c r="J49" s="21">
        <v>5.62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6.74</v>
      </c>
      <c r="G34" s="33">
        <v>7.55</v>
      </c>
      <c r="H34" s="33">
        <v>8.25</v>
      </c>
      <c r="I34" s="33">
        <v>9.33</v>
      </c>
      <c r="J34" s="34">
        <v>8.82</v>
      </c>
      <c r="K34" s="22"/>
      <c r="L34" s="22"/>
      <c r="M34" s="22"/>
      <c r="N34" s="22"/>
      <c r="O34" s="22"/>
      <c r="P34" s="22"/>
    </row>
    <row r="35" spans="1:16" ht="39" customHeight="1">
      <c r="A35" s="22"/>
      <c r="B35" s="35"/>
      <c r="C35" s="1143" t="s">
        <v>525</v>
      </c>
      <c r="D35" s="1144"/>
      <c r="E35" s="1145"/>
      <c r="F35" s="36">
        <v>4.84</v>
      </c>
      <c r="G35" s="37">
        <v>3.2</v>
      </c>
      <c r="H35" s="37">
        <v>2.86</v>
      </c>
      <c r="I35" s="37">
        <v>2.2000000000000002</v>
      </c>
      <c r="J35" s="38">
        <v>2.63</v>
      </c>
      <c r="K35" s="22"/>
      <c r="L35" s="22"/>
      <c r="M35" s="22"/>
      <c r="N35" s="22"/>
      <c r="O35" s="22"/>
      <c r="P35" s="22"/>
    </row>
    <row r="36" spans="1:16" ht="39" customHeight="1">
      <c r="A36" s="22"/>
      <c r="B36" s="35"/>
      <c r="C36" s="1143" t="s">
        <v>526</v>
      </c>
      <c r="D36" s="1144"/>
      <c r="E36" s="1145"/>
      <c r="F36" s="36">
        <v>1.33</v>
      </c>
      <c r="G36" s="37">
        <v>1.33</v>
      </c>
      <c r="H36" s="37">
        <v>0.53</v>
      </c>
      <c r="I36" s="37">
        <v>0.53</v>
      </c>
      <c r="J36" s="38">
        <v>1.28</v>
      </c>
      <c r="K36" s="22"/>
      <c r="L36" s="22"/>
      <c r="M36" s="22"/>
      <c r="N36" s="22"/>
      <c r="O36" s="22"/>
      <c r="P36" s="22"/>
    </row>
    <row r="37" spans="1:16" ht="39" customHeight="1">
      <c r="A37" s="22"/>
      <c r="B37" s="35"/>
      <c r="C37" s="1143" t="s">
        <v>527</v>
      </c>
      <c r="D37" s="1144"/>
      <c r="E37" s="1145"/>
      <c r="F37" s="36">
        <v>0.08</v>
      </c>
      <c r="G37" s="37">
        <v>0.43</v>
      </c>
      <c r="H37" s="37">
        <v>0.3</v>
      </c>
      <c r="I37" s="37">
        <v>0.49</v>
      </c>
      <c r="J37" s="38">
        <v>0.57999999999999996</v>
      </c>
      <c r="K37" s="22"/>
      <c r="L37" s="22"/>
      <c r="M37" s="22"/>
      <c r="N37" s="22"/>
      <c r="O37" s="22"/>
      <c r="P37" s="22"/>
    </row>
    <row r="38" spans="1:16" ht="39" customHeight="1">
      <c r="A38" s="22"/>
      <c r="B38" s="35"/>
      <c r="C38" s="1143" t="s">
        <v>528</v>
      </c>
      <c r="D38" s="1144"/>
      <c r="E38" s="1145"/>
      <c r="F38" s="36">
        <v>0.16</v>
      </c>
      <c r="G38" s="37">
        <v>0.21</v>
      </c>
      <c r="H38" s="37">
        <v>0.53</v>
      </c>
      <c r="I38" s="37">
        <v>0.4</v>
      </c>
      <c r="J38" s="38">
        <v>0.47</v>
      </c>
      <c r="K38" s="22"/>
      <c r="L38" s="22"/>
      <c r="M38" s="22"/>
      <c r="N38" s="22"/>
      <c r="O38" s="22"/>
      <c r="P38" s="22"/>
    </row>
    <row r="39" spans="1:16" ht="39" customHeight="1">
      <c r="A39" s="22"/>
      <c r="B39" s="35"/>
      <c r="C39" s="1143" t="s">
        <v>529</v>
      </c>
      <c r="D39" s="1144"/>
      <c r="E39" s="1145"/>
      <c r="F39" s="36">
        <v>0.18</v>
      </c>
      <c r="G39" s="37">
        <v>0.2</v>
      </c>
      <c r="H39" s="37">
        <v>0.18</v>
      </c>
      <c r="I39" s="37">
        <v>0.18</v>
      </c>
      <c r="J39" s="38">
        <v>0.17</v>
      </c>
      <c r="K39" s="22"/>
      <c r="L39" s="22"/>
      <c r="M39" s="22"/>
      <c r="N39" s="22"/>
      <c r="O39" s="22"/>
      <c r="P39" s="22"/>
    </row>
    <row r="40" spans="1:16" ht="39" customHeight="1">
      <c r="A40" s="22"/>
      <c r="B40" s="35"/>
      <c r="C40" s="1143" t="s">
        <v>530</v>
      </c>
      <c r="D40" s="1144"/>
      <c r="E40" s="1145"/>
      <c r="F40" s="36">
        <v>0.11</v>
      </c>
      <c r="G40" s="37">
        <v>0.11</v>
      </c>
      <c r="H40" s="37">
        <v>0.11</v>
      </c>
      <c r="I40" s="37">
        <v>0.11</v>
      </c>
      <c r="J40" s="38">
        <v>0.08</v>
      </c>
      <c r="K40" s="22"/>
      <c r="L40" s="22"/>
      <c r="M40" s="22"/>
      <c r="N40" s="22"/>
      <c r="O40" s="22"/>
      <c r="P40" s="22"/>
    </row>
    <row r="41" spans="1:16" ht="39" customHeight="1">
      <c r="A41" s="22"/>
      <c r="B41" s="35"/>
      <c r="C41" s="1143" t="s">
        <v>531</v>
      </c>
      <c r="D41" s="1144"/>
      <c r="E41" s="1145"/>
      <c r="F41" s="36">
        <v>0.1</v>
      </c>
      <c r="G41" s="37">
        <v>0.09</v>
      </c>
      <c r="H41" s="37">
        <v>0.09</v>
      </c>
      <c r="I41" s="37">
        <v>0.09</v>
      </c>
      <c r="J41" s="38">
        <v>0.08</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0.16</v>
      </c>
      <c r="G43" s="42">
        <v>0.15</v>
      </c>
      <c r="H43" s="42">
        <v>0.09</v>
      </c>
      <c r="I43" s="42">
        <v>7.0000000000000007E-2</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10</v>
      </c>
      <c r="C45" s="1160"/>
      <c r="D45" s="58"/>
      <c r="E45" s="1165" t="s">
        <v>11</v>
      </c>
      <c r="F45" s="1165"/>
      <c r="G45" s="1165"/>
      <c r="H45" s="1165"/>
      <c r="I45" s="1165"/>
      <c r="J45" s="1166"/>
      <c r="K45" s="59">
        <v>3675</v>
      </c>
      <c r="L45" s="60">
        <v>3445</v>
      </c>
      <c r="M45" s="60">
        <v>3328</v>
      </c>
      <c r="N45" s="60">
        <v>3222</v>
      </c>
      <c r="O45" s="61">
        <v>3000</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1002</v>
      </c>
      <c r="L48" s="64">
        <v>906</v>
      </c>
      <c r="M48" s="64">
        <v>883</v>
      </c>
      <c r="N48" s="64">
        <v>814</v>
      </c>
      <c r="O48" s="65">
        <v>843</v>
      </c>
      <c r="P48" s="48"/>
      <c r="Q48" s="48"/>
      <c r="R48" s="48"/>
      <c r="S48" s="48"/>
      <c r="T48" s="48"/>
      <c r="U48" s="48"/>
    </row>
    <row r="49" spans="1:21" ht="30.75" customHeight="1">
      <c r="A49" s="48"/>
      <c r="B49" s="1161"/>
      <c r="C49" s="1162"/>
      <c r="D49" s="62"/>
      <c r="E49" s="1153" t="s">
        <v>15</v>
      </c>
      <c r="F49" s="1153"/>
      <c r="G49" s="1153"/>
      <c r="H49" s="1153"/>
      <c r="I49" s="1153"/>
      <c r="J49" s="1154"/>
      <c r="K49" s="63" t="s">
        <v>480</v>
      </c>
      <c r="L49" s="64" t="s">
        <v>480</v>
      </c>
      <c r="M49" s="64" t="s">
        <v>480</v>
      </c>
      <c r="N49" s="64" t="s">
        <v>480</v>
      </c>
      <c r="O49" s="65" t="s">
        <v>480</v>
      </c>
      <c r="P49" s="48"/>
      <c r="Q49" s="48"/>
      <c r="R49" s="48"/>
      <c r="S49" s="48"/>
      <c r="T49" s="48"/>
      <c r="U49" s="48"/>
    </row>
    <row r="50" spans="1:21" ht="30.75" customHeight="1">
      <c r="A50" s="48"/>
      <c r="B50" s="1161"/>
      <c r="C50" s="1162"/>
      <c r="D50" s="62"/>
      <c r="E50" s="1153" t="s">
        <v>16</v>
      </c>
      <c r="F50" s="1153"/>
      <c r="G50" s="1153"/>
      <c r="H50" s="1153"/>
      <c r="I50" s="1153"/>
      <c r="J50" s="1154"/>
      <c r="K50" s="63">
        <v>103</v>
      </c>
      <c r="L50" s="64">
        <v>103</v>
      </c>
      <c r="M50" s="64">
        <v>65</v>
      </c>
      <c r="N50" s="64">
        <v>12</v>
      </c>
      <c r="O50" s="65">
        <v>63</v>
      </c>
      <c r="P50" s="48"/>
      <c r="Q50" s="48"/>
      <c r="R50" s="48"/>
      <c r="S50" s="48"/>
      <c r="T50" s="48"/>
      <c r="U50" s="48"/>
    </row>
    <row r="51" spans="1:21" ht="30.75" customHeight="1">
      <c r="A51" s="48"/>
      <c r="B51" s="1163"/>
      <c r="C51" s="1164"/>
      <c r="D51" s="66"/>
      <c r="E51" s="1153" t="s">
        <v>17</v>
      </c>
      <c r="F51" s="1153"/>
      <c r="G51" s="1153"/>
      <c r="H51" s="1153"/>
      <c r="I51" s="1153"/>
      <c r="J51" s="1154"/>
      <c r="K51" s="63" t="s">
        <v>480</v>
      </c>
      <c r="L51" s="64" t="s">
        <v>480</v>
      </c>
      <c r="M51" s="64" t="s">
        <v>480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3077</v>
      </c>
      <c r="L52" s="64">
        <v>2932</v>
      </c>
      <c r="M52" s="64">
        <v>2890</v>
      </c>
      <c r="N52" s="64">
        <v>2849</v>
      </c>
      <c r="O52" s="65">
        <v>2811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1703</v>
      </c>
      <c r="L53" s="69">
        <v>1522</v>
      </c>
      <c r="M53" s="69">
        <v>1386</v>
      </c>
      <c r="N53" s="69">
        <v>1199</v>
      </c>
      <c r="O53" s="70">
        <v>1095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2015-04-23T08:25:05Z</cp:lastPrinted>
  <dcterms:created xsi:type="dcterms:W3CDTF">2015-02-17T07:51:56Z</dcterms:created>
  <dcterms:modified xsi:type="dcterms:W3CDTF">2015-05-04T04:54:17Z</dcterms:modified>
  <cp:category/>
</cp:coreProperties>
</file>