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AM38" i="9"/>
  <c r="U38" i="9"/>
  <c r="C38" i="9"/>
  <c r="AM37" i="9"/>
  <c r="U37" i="9"/>
  <c r="C37" i="9"/>
  <c r="AM36" i="9"/>
  <c r="AM35" i="9"/>
  <c r="C35" i="9"/>
  <c r="C36"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l="1"/>
  <c r="BE35" i="9" l="1"/>
  <c r="BE36" i="9" s="1"/>
  <c r="BE37" i="9" s="1"/>
  <c r="BE38" i="9" s="1"/>
  <c r="BW34" i="9"/>
  <c r="BW35" i="9" s="1"/>
  <c r="BW36" i="9" s="1"/>
  <c r="BW37" i="9" s="1"/>
  <c r="BW38" i="9" s="1"/>
  <c r="CO34" i="9" l="1"/>
  <c r="CO35" i="9" s="1"/>
  <c r="CO36" i="9" s="1"/>
  <c r="CO37" i="9" s="1"/>
  <c r="CO38" i="9" s="1"/>
</calcChain>
</file>

<file path=xl/sharedStrings.xml><?xml version="1.0" encoding="utf-8"?>
<sst xmlns="http://schemas.openxmlformats.org/spreadsheetml/2006/main" count="1029" uniqueCount="556">
  <si>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</si>
  <si>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</si>
  <si>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</si>
  <si>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</si>
  <si>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</si>
  <si>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</si>
  <si>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</si>
  <si>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</si>
  <si>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</si>
  <si>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</si>
  <si>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</si>
  <si>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</si>
  <si>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</si>
  <si>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</si>
  <si>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</si>
  <si>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</si>
  <si>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</si>
  <si>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</si>
  <si>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</si>
  <si>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</si>
  <si>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</si>
  <si>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</si>
  <si>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</si>
  <si>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</si>
  <si>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</si>
  <si>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</si>
  <si>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</si>
  <si>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</si>
  <si>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</si>
  <si>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</si>
  <si>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</si>
  <si>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</si>
  <si>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</si>
  <si>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</si>
  <si>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</si>
  <si>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</si>
  <si>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</si>
  <si>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</si>
  <si>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</si>
  <si>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</si>
  <si>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</si>
  <si>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</si>
  <si>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</si>
  <si>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</si>
  <si>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</si>
  <si>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</si>
  <si>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</si>
  <si>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</si>
  <si>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</si>
  <si>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</si>
  <si>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</si>
  <si>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</si>
  <si>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</si>
  <si>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</si>
  <si>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</si>
  <si>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</si>
  <si>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</si>
  <si>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</si>
  <si>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</si>
  <si>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</si>
  <si>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</si>
  <si>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</si>
  <si>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</si>
  <si>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</si>
  <si>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</si>
  <si>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</si>
  <si>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</si>
  <si>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</si>
  <si>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</si>
  <si>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</si>
  <si>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</si>
  <si>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</si>
  <si>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</si>
  <si>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</si>
  <si>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</si>
  <si>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</si>
  <si>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</si>
  <si>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</si>
  <si>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</si>
  <si>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</si>
  <si>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</si>
  <si>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</si>
  <si>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竹田市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</si>
  <si>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</si>
  <si>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</si>
  <si>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</si>
  <si>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</si>
  <si>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</si>
  <si>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</si>
  <si>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</si>
  <si>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</si>
  <si>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</si>
  <si>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</si>
  <si>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</si>
  <si>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</si>
  <si>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</si>
  <si>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</si>
  <si>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</si>
  <si>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</si>
  <si>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</si>
  <si>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</si>
  <si>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</si>
  <si>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</si>
  <si>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</si>
  <si>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</si>
  <si>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</si>
  <si>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</si>
  <si>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</si>
  <si>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</si>
  <si>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</si>
  <si>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</si>
  <si>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</si>
  <si>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</si>
  <si>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</si>
  <si>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</si>
  <si>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</si>
  <si>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</si>
  <si>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</si>
  <si>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</si>
  <si>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</si>
  <si>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</si>
  <si>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</si>
  <si>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</si>
  <si>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</si>
  <si>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</si>
  <si>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</si>
  <si>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</si>
  <si>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</si>
  <si>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</si>
  <si>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</si>
  <si>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</si>
  <si>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</si>
  <si>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</si>
  <si>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</si>
  <si>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</si>
  <si>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</si>
  <si>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</si>
  <si>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</si>
  <si>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</si>
  <si>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</si>
  <si>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</si>
  <si>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</si>
  <si>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</si>
  <si>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</si>
  <si>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</si>
  <si>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</si>
  <si>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</si>
  <si>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</si>
  <si>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</si>
  <si>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</si>
  <si>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</si>
  <si>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</si>
  <si>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</si>
  <si>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</si>
  <si>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</si>
  <si>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</si>
  <si>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</si>
  <si>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</si>
  <si>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</si>
  <si>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</si>
  <si>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</si>
  <si>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</si>
  <si>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</si>
  <si>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</si>
  <si>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</si>
  <si>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</si>
  <si>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</si>
  <si>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</si>
  <si>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</si>
  <si>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</si>
  <si>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</si>
  <si>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</si>
  <si>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</si>
  <si>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</si>
  <si>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</si>
  <si>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</si>
  <si>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</si>
  <si>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</si>
  <si>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</si>
  <si>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</si>
  <si>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</si>
  <si>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</si>
  <si>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</si>
  <si>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</si>
  <si>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</si>
  <si>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</si>
  <si>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</si>
  <si>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</si>
  <si>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</si>
  <si>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</si>
  <si>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</si>
  <si>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</si>
  <si>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</si>
  <si>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</si>
  <si>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</si>
  <si>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大分県竹田市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</si>
  <si>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</si>
  <si>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</si>
  <si>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</si>
  <si>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</si>
  <si>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</si>
  <si>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</si>
  <si>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</si>
  <si>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</si>
  <si>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</si>
  <si>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</si>
  <si>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</si>
  <si>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</si>
  <si>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</si>
  <si>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</si>
  <si>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</si>
  <si>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</si>
  <si>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</si>
  <si>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</si>
  <si>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</si>
  <si>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</si>
  <si>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</si>
  <si>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</si>
  <si>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</si>
  <si>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</si>
  <si>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</si>
  <si>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</si>
  <si>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</si>
  <si>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</si>
  <si>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</si>
  <si>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</si>
  <si>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</si>
  <si>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</si>
  <si>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</si>
  <si>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</si>
  <si>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</si>
  <si>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</si>
  <si>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</si>
  <si>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</si>
  <si>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</si>
  <si>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</si>
  <si>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</si>
  <si>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</si>
  <si>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</si>
  <si>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</si>
  <si>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</si>
  <si>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</si>
  <si>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</si>
  <si>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</si>
  <si>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</si>
  <si>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</si>
  <si>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</si>
  <si>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</si>
  <si>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</si>
  <si>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</si>
  <si>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</si>
  <si>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</si>
  <si>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</si>
  <si>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</si>
  <si>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</si>
  <si>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</si>
  <si>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</si>
  <si>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</si>
  <si>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</si>
  <si>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</si>
  <si>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</si>
  <si>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</si>
  <si>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</si>
  <si>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</si>
  <si>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</si>
  <si>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</si>
  <si>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</si>
  <si>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</si>
  <si>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</si>
  <si>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</si>
  <si>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</si>
  <si>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</si>
  <si>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</si>
  <si>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</si>
  <si>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</si>
  <si>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</si>
  <si>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</si>
  <si>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</si>
  <si>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</si>
  <si>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</si>
  <si>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</si>
  <si>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</si>
  <si>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</si>
  <si>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</si>
  <si>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</si>
  <si>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</si>
  <si>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</si>
  <si>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</si>
  <si>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</si>
  <si>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</si>
  <si>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</si>
  <si>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</si>
  <si>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</si>
  <si>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</si>
  <si>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</si>
  <si>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</si>
  <si>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</si>
  <si>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</si>
  <si>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</si>
  <si>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</si>
  <si>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</si>
  <si>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</si>
  <si>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</si>
  <si>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</si>
  <si>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</si>
  <si>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</si>
  <si>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</si>
  <si>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</si>
  <si>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</si>
  <si>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</si>
  <si>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</si>
  <si>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</si>
  <si>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</si>
  <si>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</si>
  <si>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</si>
  <si>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</si>
  <si>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</si>
  <si>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</si>
  <si>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</si>
  <si>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</si>
  <si>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</si>
  <si>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</si>
  <si>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</si>
  <si>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</si>
  <si>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</si>
  <si>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</si>
  <si>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</si>
  <si>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</si>
  <si>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</si>
  <si>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</si>
  <si>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</si>
  <si>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</si>
  <si>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</si>
  <si>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</si>
  <si>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</si>
  <si>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</si>
  <si>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</si>
  <si>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</si>
  <si>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</si>
  <si>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</si>
  <si>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</si>
  <si>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</si>
  <si>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</si>
  <si>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</si>
  <si>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</si>
  <si>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大分県竹田市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</si>
  <si>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</si>
  <si>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</si>
  <si>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</si>
  <si>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</si>
  <si>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</si>
  <si>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</si>
  <si>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</si>
  <si>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</si>
  <si>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</si>
  <si>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</si>
  <si>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</si>
  <si>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</si>
  <si>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</si>
  <si>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</si>
  <si>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</si>
  <si>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</si>
  <si>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</si>
  <si>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</si>
  <si>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</si>
  <si>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</si>
  <si>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市立こども診療所特別会計</t>
    <phoneticPr fontId="5"/>
  </si>
  <si>
    <t>長湯温泉療養文化館特別会計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</si>
  <si>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</si>
  <si>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</si>
  <si>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</si>
  <si>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</si>
  <si>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</si>
  <si>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</si>
  <si>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</si>
  <si>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</si>
  <si>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</si>
  <si>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</si>
  <si>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</si>
  <si>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</si>
  <si>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</si>
  <si>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</si>
  <si>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</si>
  <si>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</si>
  <si>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</si>
  <si>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</si>
  <si>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</si>
  <si>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</si>
  <si>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</si>
  <si>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浄化槽整備推進事業特別会計</t>
    <phoneticPr fontId="5"/>
  </si>
  <si>
    <t>国民宿舎久住高原荘事業特別会計</t>
    <phoneticPr fontId="5"/>
  </si>
  <si>
    <t>国民宿舎直入荘事業特別会計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</si>
  <si>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</si>
  <si>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</si>
  <si>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</si>
  <si>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</si>
  <si>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</si>
  <si>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</si>
  <si>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</si>
  <si>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</si>
  <si>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</si>
  <si>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</si>
  <si>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</si>
  <si>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</si>
  <si>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</si>
  <si>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</si>
  <si>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</si>
  <si>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</si>
  <si>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</si>
  <si>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</si>
  <si>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</si>
  <si>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</si>
  <si>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</si>
  <si>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</si>
  <si>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</si>
  <si>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</si>
  <si>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</si>
  <si>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</si>
  <si>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</si>
  <si>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</si>
  <si>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</si>
  <si>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</si>
  <si>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</si>
  <si>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</si>
  <si>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</si>
  <si>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</si>
  <si>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</si>
  <si>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</si>
  <si>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</si>
  <si>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</si>
  <si>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</si>
  <si>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</si>
  <si>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</si>
  <si>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</si>
  <si>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</si>
  <si>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</si>
  <si>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</si>
  <si>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</si>
  <si>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</si>
  <si>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</si>
  <si>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</si>
  <si>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</si>
  <si>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</si>
  <si>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</si>
  <si>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</si>
  <si>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</si>
  <si>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</si>
  <si>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</si>
  <si>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</si>
  <si>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</si>
  <si>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</si>
  <si>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</si>
  <si>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</si>
  <si>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</si>
  <si>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</si>
  <si>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</si>
  <si>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</si>
  <si>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</si>
  <si>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</si>
  <si>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</si>
  <si>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</si>
  <si>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</si>
  <si>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</si>
  <si>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</si>
  <si>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</si>
  <si>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</si>
  <si>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</si>
  <si>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</si>
  <si>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</si>
  <si>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</si>
  <si>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</si>
  <si>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</si>
  <si>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</si>
  <si>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</si>
  <si>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</si>
  <si>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</si>
  <si>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</si>
  <si>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</si>
  <si>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</si>
  <si>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</si>
  <si>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</si>
  <si>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</si>
  <si>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</si>
  <si>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</si>
  <si>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</si>
  <si>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</si>
  <si>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</si>
  <si>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</si>
  <si>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</si>
  <si>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</si>
  <si>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</si>
  <si>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</si>
  <si>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</si>
  <si>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</si>
  <si>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</si>
  <si>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</si>
  <si>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</si>
  <si>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</si>
  <si>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</si>
  <si>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</si>
  <si>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</si>
  <si>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</si>
  <si>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</si>
  <si>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</si>
  <si>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</si>
  <si>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</si>
  <si>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</si>
  <si>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</si>
  <si>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</si>
  <si>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</si>
  <si>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</si>
  <si>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</si>
  <si>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</si>
  <si>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</si>
  <si>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</si>
  <si>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</si>
  <si>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</si>
  <si>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</si>
  <si>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</si>
  <si>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</si>
  <si>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</si>
  <si>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</si>
  <si>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</si>
  <si>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</si>
  <si>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</si>
  <si>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6.08</t>
  </si>
  <si>
    <t>一般会計</t>
  </si>
  <si>
    <t>水道事業会計</t>
  </si>
  <si>
    <t>介護保険特別会計</t>
  </si>
  <si>
    <t>国民健康保険特別会計</t>
  </si>
  <si>
    <t>▲ 0.03</t>
  </si>
  <si>
    <t>市立こども診療所特別会計</t>
  </si>
  <si>
    <t>国民宿舎直入荘事業特別会計</t>
  </si>
  <si>
    <t>長湯温泉療養文化館特別会計</t>
  </si>
  <si>
    <t>後期高齢者医療特別会計</t>
  </si>
  <si>
    <t>その他会計（赤字）</t>
  </si>
  <si>
    <t>▲ 0.20</t>
  </si>
  <si>
    <t>▲ 0.18</t>
  </si>
  <si>
    <t>その他会計（黒字）</t>
  </si>
  <si>
    <t>大分県消防等補償組合</t>
    <rPh sb="0" eb="3">
      <t>オオイタケン</t>
    </rPh>
    <rPh sb="3" eb="6">
      <t>ショウボウトウ</t>
    </rPh>
    <rPh sb="6" eb="8">
      <t>ホショウ</t>
    </rPh>
    <rPh sb="8" eb="10">
      <t>クミアイ</t>
    </rPh>
    <phoneticPr fontId="5"/>
  </si>
  <si>
    <t>-</t>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</si>
  <si>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1">
      <t>カイ</t>
    </rPh>
    <rPh sb="21" eb="22">
      <t>ケイ</t>
    </rPh>
    <phoneticPr fontId="5"/>
  </si>
  <si>
    <t>大分県市町村管理組合</t>
    <rPh sb="0" eb="3">
      <t>オオイタケン</t>
    </rPh>
    <rPh sb="3" eb="6">
      <t>シチョウソン</t>
    </rPh>
    <rPh sb="6" eb="8">
      <t>カンリ</t>
    </rPh>
    <rPh sb="8" eb="10">
      <t>クミアイ</t>
    </rPh>
    <phoneticPr fontId="5"/>
  </si>
  <si>
    <t>大分県後期高齢者広域連合（普通会計）</t>
    <rPh sb="0" eb="3">
      <t>オオイタケン</t>
    </rPh>
    <rPh sb="3" eb="5">
      <t>コウキ</t>
    </rPh>
    <rPh sb="5" eb="8">
      <t>コウレイシャ</t>
    </rPh>
    <rPh sb="8" eb="10">
      <t>コウイキ</t>
    </rPh>
    <rPh sb="10" eb="12">
      <t>レンゴウ</t>
    </rPh>
    <rPh sb="13" eb="15">
      <t>フツウ</t>
    </rPh>
    <rPh sb="15" eb="17">
      <t>カイケイ</t>
    </rPh>
    <phoneticPr fontId="5"/>
  </si>
  <si>
    <t>大分県後期高齢者広域連合（後期高齢者医療事業会計）</t>
    <rPh sb="0" eb="3">
      <t>オオイタケン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</si>
  <si>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竹田市土地開発公社</t>
    <rPh sb="0" eb="2">
      <t>タケタ</t>
    </rPh>
    <rPh sb="2" eb="3">
      <t>シ</t>
    </rPh>
    <rPh sb="3" eb="5">
      <t>トチ</t>
    </rPh>
    <rPh sb="5" eb="7">
      <t>カイハツ</t>
    </rPh>
    <rPh sb="7" eb="9">
      <t>コウシャ</t>
    </rPh>
    <phoneticPr fontId="5"/>
  </si>
  <si>
    <t>荻町まちおこし（有）</t>
    <rPh sb="0" eb="2">
      <t>オギマチ</t>
    </rPh>
    <rPh sb="8" eb="9">
      <t>ユウ</t>
    </rPh>
    <phoneticPr fontId="5"/>
  </si>
  <si>
    <t>（一財）久住やすらぎ観光公社</t>
    <rPh sb="1" eb="2">
      <t>イチ</t>
    </rPh>
    <rPh sb="2" eb="3">
      <t>ザイ</t>
    </rPh>
    <rPh sb="4" eb="6">
      <t>クジュウ</t>
    </rPh>
    <rPh sb="10" eb="12">
      <t>カンコウ</t>
    </rPh>
    <rPh sb="12" eb="14">
      <t>コウシャ</t>
    </rPh>
    <phoneticPr fontId="5"/>
  </si>
  <si>
    <t>▲0</t>
    <phoneticPr fontId="5"/>
  </si>
  <si>
    <t>（一社）農村商社わかば</t>
    <rPh sb="1" eb="2">
      <t>イチ</t>
    </rPh>
    <rPh sb="2" eb="3">
      <t>シャ</t>
    </rPh>
    <rPh sb="4" eb="6">
      <t>ノウソン</t>
    </rPh>
    <rPh sb="6" eb="8">
      <t>ショウシャ</t>
    </rPh>
    <phoneticPr fontId="5"/>
  </si>
  <si>
    <t>（公社）大分県農業農村振興公社</t>
    <rPh sb="1" eb="3">
      <t>コウシャ</t>
    </rPh>
    <rPh sb="2" eb="3">
      <t>シャ</t>
    </rPh>
    <rPh sb="4" eb="7">
      <t>オオイタケン</t>
    </rPh>
    <rPh sb="7" eb="9">
      <t>ノウギョウ</t>
    </rPh>
    <rPh sb="9" eb="11">
      <t>ノウソン</t>
    </rPh>
    <rPh sb="11" eb="13">
      <t>シンコウ</t>
    </rPh>
    <rPh sb="13" eb="15">
      <t>コウシャ</t>
    </rPh>
    <phoneticPr fontId="5"/>
  </si>
  <si>
    <t>県所管第三セクター</t>
    <rPh sb="0" eb="1">
      <t>ケン</t>
    </rPh>
    <rPh sb="1" eb="3">
      <t>ショカン</t>
    </rPh>
    <rPh sb="3" eb="4">
      <t>ダイ</t>
    </rPh>
    <rPh sb="4" eb="5">
      <t>３</t>
    </rPh>
    <phoneticPr fontId="2"/>
  </si>
  <si>
    <t>基金から6百万円繰入</t>
    <rPh sb="0" eb="2">
      <t>キキン</t>
    </rPh>
    <rPh sb="5" eb="8">
      <t>ヒャクマンエン</t>
    </rPh>
    <rPh sb="8" eb="10">
      <t>クリイレ</t>
    </rPh>
    <phoneticPr fontId="24"/>
  </si>
  <si>
    <t>基金から24百万円繰入</t>
    <rPh sb="0" eb="2">
      <t>キキン</t>
    </rPh>
    <rPh sb="6" eb="9">
      <t>ヒャクマンエン</t>
    </rPh>
    <rPh sb="9" eb="11">
      <t>クリイレ</t>
    </rPh>
    <phoneticPr fontId="24"/>
  </si>
  <si>
    <t>基金から1,193百万円繰入</t>
    <rPh sb="0" eb="2">
      <t>キキン</t>
    </rPh>
    <rPh sb="9" eb="12">
      <t>ヒャクマンエン</t>
    </rPh>
    <rPh sb="12" eb="14">
      <t>クリイレ</t>
    </rPh>
    <phoneticPr fontId="24"/>
  </si>
  <si>
    <t>基金から21百万円繰入</t>
    <rPh sb="0" eb="2">
      <t>キキン</t>
    </rPh>
    <rPh sb="6" eb="9">
      <t>ヒャクマンエン</t>
    </rPh>
    <rPh sb="9" eb="11">
      <t>クリイレ</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</si>
</sst>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219439</c:v>
                </c:pt>
                <c:pt idx="1">
                  <c:v>91738</c:v>
                </c:pt>
                <c:pt idx="2">
                  <c:v>97122</c:v>
                </c:pt>
                <c:pt idx="3">
                  <c:v>65476</c:v>
                </c:pt>
                <c:pt idx="4">
                  <c:v>107539</c:v>
                </c:pt>
              </c:numCache>
            </c:numRef>
          </c:val>
          <c:smooth val="0"/>
        </c:ser>
        <c:dLbls>
          <c:showLegendKey val="0"/>
          <c:showVal val="0"/>
          <c:showCatName val="0"/>
          <c:showSerName val="0"/>
          <c:showPercent val="0"/>
          <c:showBubbleSize val="0"/>
        </c:dLbls>
        <c:marker val="1"/>
        <c:smooth val="0"/>
        <c:axId val="52595712"/>
        <c:axId val="52622464"/>
      </c:lineChart>
      <c:catAx>
        <c:axId val="52595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22464"/>
        <c:crosses val="autoZero"/>
        <c:auto val="1"/>
        <c:lblAlgn val="ctr"/>
        <c:lblOffset val="100"/>
        <c:tickLblSkip val="1"/>
        <c:tickMarkSkip val="1"/>
        <c:noMultiLvlLbl val="0"/>
      </c:catAx>
      <c:valAx>
        <c:axId val="526224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59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c:v>
                </c:pt>
                <c:pt idx="1">
                  <c:v>6.8</c:v>
                </c:pt>
                <c:pt idx="2">
                  <c:v>7.87</c:v>
                </c:pt>
                <c:pt idx="3">
                  <c:v>7.23</c:v>
                </c:pt>
                <c:pt idx="4">
                  <c:v>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18.809999999999999</c:v>
                </c:pt>
                <c:pt idx="1">
                  <c:v>27.96</c:v>
                </c:pt>
                <c:pt idx="2">
                  <c:v>32.090000000000003</c:v>
                </c:pt>
                <c:pt idx="3">
                  <c:v>30.75</c:v>
                </c:pt>
                <c:pt idx="4">
                  <c:v>32.75</c:v>
                </c:pt>
              </c:numCache>
            </c:numRef>
          </c:val>
        </c:ser>
        <c:dLbls>
          <c:showLegendKey val="0"/>
          <c:showVal val="0"/>
          <c:showCatName val="0"/>
          <c:showSerName val="0"/>
          <c:showPercent val="0"/>
          <c:showBubbleSize val="0"/>
        </c:dLbls>
        <c:gapWidth val="250"/>
        <c:overlap val="100"/>
        <c:axId val="125476224"/>
        <c:axId val="125519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-6.08</c:v>
                </c:pt>
                <c:pt idx="1">
                  <c:v>5.44</c:v>
                </c:pt>
                <c:pt idx="2">
                  <c:v>5.37</c:v>
                </c:pt>
                <c:pt idx="3">
                  <c:v>0.82</c:v>
                </c:pt>
                <c:pt idx="4">
                  <c:v>4.22</c:v>
                </c:pt>
              </c:numCache>
            </c:numRef>
          </c:val>
          <c:smooth val="0"/>
        </c:ser>
        <c:dLbls>
          <c:showLegendKey val="0"/>
          <c:showVal val="0"/>
          <c:showCatName val="0"/>
          <c:showSerName val="0"/>
          <c:showPercent val="0"/>
          <c:showBubbleSize val="0"/>
        </c:dLbls>
        <c:marker val="1"/>
        <c:smooth val="0"/>
        <c:axId val="125476224"/>
        <c:axId val="125519360"/>
      </c:lineChart>
      <c:catAx>
        <c:axId val="12547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519360"/>
        <c:crosses val="autoZero"/>
        <c:auto val="1"/>
        <c:lblAlgn val="ctr"/>
        <c:lblOffset val="100"/>
        <c:tickLblSkip val="1"/>
        <c:tickMarkSkip val="1"/>
        <c:noMultiLvlLbl val="0"/>
      </c:catAx>
      <c:valAx>
        <c:axId val="12551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7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0.2</c:v>
                </c:pt>
                <c:pt idx="1">
                  <c:v>#N/A</c:v>
                </c:pt>
                <c:pt idx="2">
                  <c:v>0.18</c:v>
                </c:pt>
                <c:pt idx="3">
                  <c:v>#N/A</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長湯温泉療養文化館特別会計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0.06</c:v>
                </c:pt>
                <c:pt idx="4">
                  <c:v>#N/A</c:v>
                </c:pt>
                <c:pt idx="5">
                  <c:v>0.06</c:v>
                </c:pt>
                <c:pt idx="6">
                  <c:v>#N/A</c:v>
                </c:pt>
                <c:pt idx="7">
                  <c:v>0.05</c:v>
                </c:pt>
                <c:pt idx="8">
                  <c:v>#N/A</c:v>
                </c:pt>
                <c:pt idx="9">
                  <c:v>0.03</c:v>
                </c:pt>
              </c:numCache>
            </c:numRef>
          </c:val>
        </c:ser>
        <c:ser>
          <c:idx val="4"/>
          <c:order val="4"/>
          <c:tx>
            <c:strRef>
              <c:f>データシート!$A$31</c:f>
              <c:strCache>
                <c:ptCount val="1"/>
                <c:pt idx="0">
                  <c:v>国民宿舎直入荘事業特別会計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0.12</c:v>
                </c:pt>
                <c:pt idx="4">
                  <c:v>#N/A</c:v>
                </c:pt>
                <c:pt idx="5">
                  <c:v>0.04</c:v>
                </c:pt>
                <c:pt idx="6">
                  <c:v>#N/A</c:v>
                </c:pt>
                <c:pt idx="7">
                  <c:v>0</c:v>
                </c:pt>
                <c:pt idx="8">
                  <c:v>#N/A</c:v>
                </c:pt>
                <c:pt idx="9">
                  <c:v>0.05</c:v>
                </c:pt>
              </c:numCache>
            </c:numRef>
          </c:val>
        </c:ser>
        <c:ser>
          <c:idx val="5"/>
          <c:order val="5"/>
          <c:tx>
            <c:strRef>
              <c:f>データシート!$A$32</c:f>
              <c:strCache>
                <c:ptCount val="1"/>
                <c:pt idx="0">
                  <c:v>市立こども診療所特別会計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0.2</c:v>
                </c:pt>
                <c:pt idx="4">
                  <c:v>#N/A</c:v>
                </c:pt>
                <c:pt idx="5">
                  <c:v>0.23</c:v>
                </c:pt>
                <c:pt idx="6">
                  <c:v>#N/A</c:v>
                </c:pt>
                <c:pt idx="7">
                  <c:v>0.17</c:v>
                </c:pt>
                <c:pt idx="8">
                  <c:v>#N/A</c:v>
                </c:pt>
                <c:pt idx="9">
                  <c:v>0.18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0.03</c:v>
                </c:pt>
                <c:pt idx="3">
                  <c:v>#N/A</c:v>
                </c:pt>
                <c:pt idx="4">
                  <c:v>#N/A</c:v>
                </c:pt>
                <c:pt idx="5">
                  <c:v>0.04</c:v>
                </c:pt>
                <c:pt idx="6">
                  <c:v>#N/A</c:v>
                </c:pt>
                <c:pt idx="7">
                  <c:v>1.41</c:v>
                </c:pt>
                <c:pt idx="8">
                  <c:v>#N/A</c:v>
                </c:pt>
                <c:pt idx="9">
                  <c:v>0.33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0.12</c:v>
                </c:pt>
                <c:pt idx="2">
                  <c:v>#N/A</c:v>
                </c:pt>
                <c:pt idx="3">
                  <c:v>0.03</c:v>
                </c:pt>
                <c:pt idx="4">
                  <c:v>#N/A</c:v>
                </c:pt>
                <c:pt idx="5">
                  <c:v>0.08</c:v>
                </c:pt>
                <c:pt idx="6">
                  <c:v>#N/A</c:v>
                </c:pt>
                <c:pt idx="7">
                  <c:v>0.83</c:v>
                </c:pt>
                <c:pt idx="8">
                  <c:v>#N/A</c:v>
                </c:pt>
                <c:pt idx="9">
                  <c:v>0.64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2.33</c:v>
                </c:pt>
                <c:pt idx="2">
                  <c:v>#N/A</c:v>
                </c:pt>
                <c:pt idx="3">
                  <c:v>2.1800000000000002</c:v>
                </c:pt>
                <c:pt idx="4">
                  <c:v>#N/A</c:v>
                </c:pt>
                <c:pt idx="5">
                  <c:v>2.34</c:v>
                </c:pt>
                <c:pt idx="6">
                  <c:v>#N/A</c:v>
                </c:pt>
                <c:pt idx="7">
                  <c:v>2.4300000000000002</c:v>
                </c:pt>
                <c:pt idx="8">
                  <c:v>#N/A</c:v>
                </c:pt>
                <c:pt idx="9">
                  <c:v>2.5099999999999998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7.16</c:v>
                </c:pt>
                <c:pt idx="2">
                  <c:v>#N/A</c:v>
                </c:pt>
                <c:pt idx="3">
                  <c:v>6.73</c:v>
                </c:pt>
                <c:pt idx="4">
                  <c:v>#N/A</c:v>
                </c:pt>
                <c:pt idx="5">
                  <c:v>7.58</c:v>
                </c:pt>
                <c:pt idx="6">
                  <c:v>#N/A</c:v>
                </c:pt>
                <c:pt idx="7">
                  <c:v>7.01</c:v>
                </c:pt>
                <c:pt idx="8">
                  <c:v>#N/A</c:v>
                </c:pt>
                <c:pt idx="9">
                  <c:v>7.68</c:v>
                </c:pt>
              </c:numCache>
            </c:numRef>
          </c:val>
        </c:ser>
        <c:dLbls>
          <c:showLegendKey val="0"/>
          <c:showVal val="0"/>
          <c:showCatName val="0"/>
          <c:showSerName val="0"/>
          <c:showPercent val="0"/>
          <c:showBubbleSize val="0"/>
        </c:dLbls>
        <c:gapWidth val="150"/>
        <c:overlap val="100"/>
        <c:axId val="125683200"/>
        <c:axId val="125684736"/>
      </c:barChart>
      <c:catAx>
        <c:axId val="1256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84736"/>
        <c:crosses val="autoZero"/>
        <c:auto val="1"/>
        <c:lblAlgn val="ctr"/>
        <c:lblOffset val="100"/>
        <c:tickLblSkip val="1"/>
        <c:tickMarkSkip val="1"/>
        <c:noMultiLvlLbl val="0"/>
      </c:catAx>
      <c:valAx>
        <c:axId val="12568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8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1973</c:v>
                </c:pt>
                <c:pt idx="5">
                  <c:v>2024</c:v>
                </c:pt>
                <c:pt idx="8">
                  <c:v>2073</c:v>
                </c:pt>
                <c:pt idx="11">
                  <c:v>2037</c:v>
                </c:pt>
                <c:pt idx="14">
                  <c:v>1983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43</c:v>
                </c:pt>
                <c:pt idx="3">
                  <c:v>40</c:v>
                </c:pt>
                <c:pt idx="6">
                  <c:v>37</c:v>
                </c:pt>
                <c:pt idx="9">
                  <c:v>35</c:v>
                </c:pt>
                <c:pt idx="12">
                  <c:v>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139</c:v>
                </c:pt>
                <c:pt idx="3">
                  <c:v>140</c:v>
                </c:pt>
                <c:pt idx="6">
                  <c:v>140</c:v>
                </c:pt>
                <c:pt idx="9">
                  <c:v>177</c:v>
                </c:pt>
                <c:pt idx="12">
                  <c:v>164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2753</c:v>
                </c:pt>
                <c:pt idx="3">
                  <c:v>2690</c:v>
                </c:pt>
                <c:pt idx="6">
                  <c:v>2604</c:v>
                </c:pt>
                <c:pt idx="9">
                  <c:v>2394</c:v>
                </c:pt>
                <c:pt idx="12">
                  <c:v>2271</c:v>
                </c:pt>
              </c:numCache>
            </c:numRef>
          </c:val>
        </c:ser>
        <c:dLbls>
          <c:showLegendKey val="0"/>
          <c:showVal val="0"/>
          <c:showCatName val="0"/>
          <c:showSerName val="0"/>
          <c:showPercent val="0"/>
          <c:showBubbleSize val="0"/>
        </c:dLbls>
        <c:gapWidth val="100"/>
        <c:overlap val="100"/>
        <c:axId val="124778752"/>
        <c:axId val="12608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962</c:v>
                </c:pt>
                <c:pt idx="2">
                  <c:v>#N/A</c:v>
                </c:pt>
                <c:pt idx="3">
                  <c:v>#N/A</c:v>
                </c:pt>
                <c:pt idx="4">
                  <c:v>847</c:v>
                </c:pt>
                <c:pt idx="5">
                  <c:v>#N/A</c:v>
                </c:pt>
                <c:pt idx="6">
                  <c:v>#N/A</c:v>
                </c:pt>
                <c:pt idx="7">
                  <c:v>708</c:v>
                </c:pt>
                <c:pt idx="8">
                  <c:v>#N/A</c:v>
                </c:pt>
                <c:pt idx="9">
                  <c:v>#N/A</c:v>
                </c:pt>
                <c:pt idx="10">
                  <c:v>569</c:v>
                </c:pt>
                <c:pt idx="11">
                  <c:v>#N/A</c:v>
                </c:pt>
                <c:pt idx="12">
                  <c:v>#N/A</c:v>
                </c:pt>
                <c:pt idx="13">
                  <c:v>487</c:v>
                </c:pt>
                <c:pt idx="14">
                  <c:v>#N/A</c:v>
                </c:pt>
              </c:numCache>
            </c:numRef>
          </c:val>
          <c:smooth val="0"/>
        </c:ser>
        <c:dLbls>
          <c:showLegendKey val="0"/>
          <c:showVal val="0"/>
          <c:showCatName val="0"/>
          <c:showSerName val="0"/>
          <c:showPercent val="0"/>
          <c:showBubbleSize val="0"/>
        </c:dLbls>
        <c:marker val="1"/>
        <c:smooth val="0"/>
        <c:axId val="124778752"/>
        <c:axId val="126087552"/>
      </c:lineChart>
      <c:catAx>
        <c:axId val="12477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87552"/>
        <c:crosses val="autoZero"/>
        <c:auto val="1"/>
        <c:lblAlgn val="ctr"/>
        <c:lblOffset val="100"/>
        <c:tickLblSkip val="1"/>
        <c:tickMarkSkip val="1"/>
        <c:noMultiLvlLbl val="0"/>
      </c:catAx>
      <c:valAx>
        <c:axId val="12608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7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18245</c:v>
                </c:pt>
                <c:pt idx="5">
                  <c:v>17799</c:v>
                </c:pt>
                <c:pt idx="8">
                  <c:v>17159</c:v>
                </c:pt>
                <c:pt idx="11">
                  <c:v>16207</c:v>
                </c:pt>
                <c:pt idx="14">
                  <c:v>15733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459</c:v>
                </c:pt>
                <c:pt idx="5">
                  <c:v>434</c:v>
                </c:pt>
                <c:pt idx="8">
                  <c:v>519</c:v>
                </c:pt>
                <c:pt idx="11">
                  <c:v>518</c:v>
                </c:pt>
                <c:pt idx="14">
                  <c:v>448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4814</c:v>
                </c:pt>
                <c:pt idx="5">
                  <c:v>6416</c:v>
                </c:pt>
                <c:pt idx="8">
                  <c:v>7078</c:v>
                </c:pt>
                <c:pt idx="11">
                  <c:v>6744</c:v>
                </c:pt>
                <c:pt idx="14">
                  <c:v>7603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31</c:v>
                </c:pt>
                <c:pt idx="3">
                  <c:v>17</c:v>
                </c:pt>
                <c:pt idx="6">
                  <c:v>10</c:v>
                </c:pt>
                <c:pt idx="9">
                  <c:v>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4569</c:v>
                </c:pt>
                <c:pt idx="3">
                  <c:v>4524</c:v>
                </c:pt>
                <c:pt idx="6">
                  <c:v>4397</c:v>
                </c:pt>
                <c:pt idx="9">
                  <c:v>4194</c:v>
                </c:pt>
                <c:pt idx="12">
                  <c:v>3910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1765</c:v>
                </c:pt>
                <c:pt idx="3">
                  <c:v>1773</c:v>
                </c:pt>
                <c:pt idx="6">
                  <c:v>1797</c:v>
                </c:pt>
                <c:pt idx="9">
                  <c:v>1722</c:v>
                </c:pt>
                <c:pt idx="12">
                  <c:v>1639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2674</c:v>
                </c:pt>
                <c:pt idx="3">
                  <c:v>2561</c:v>
                </c:pt>
                <c:pt idx="6">
                  <c:v>2525</c:v>
                </c:pt>
                <c:pt idx="9">
                  <c:v>2742</c:v>
                </c:pt>
                <c:pt idx="12">
                  <c:v>2671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22568</c:v>
                </c:pt>
                <c:pt idx="3">
                  <c:v>21330</c:v>
                </c:pt>
                <c:pt idx="6">
                  <c:v>20217</c:v>
                </c:pt>
                <c:pt idx="9">
                  <c:v>18594</c:v>
                </c:pt>
                <c:pt idx="12">
                  <c:v>17752</c:v>
                </c:pt>
              </c:numCache>
            </c:numRef>
          </c:val>
        </c:ser>
        <c:dLbls>
          <c:showLegendKey val="0"/>
          <c:showVal val="0"/>
          <c:showCatName val="0"/>
          <c:showSerName val="0"/>
          <c:showPercent val="0"/>
          <c:showBubbleSize val="0"/>
        </c:dLbls>
        <c:gapWidth val="100"/>
        <c:overlap val="100"/>
        <c:axId val="126128512"/>
        <c:axId val="12613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8088</c:v>
                </c:pt>
                <c:pt idx="2">
                  <c:v>#N/A</c:v>
                </c:pt>
                <c:pt idx="3">
                  <c:v>#N/A</c:v>
                </c:pt>
                <c:pt idx="4">
                  <c:v>5556</c:v>
                </c:pt>
                <c:pt idx="5">
                  <c:v>#N/A</c:v>
                </c:pt>
                <c:pt idx="6">
                  <c:v>#N/A</c:v>
                </c:pt>
                <c:pt idx="7">
                  <c:v>4189</c:v>
                </c:pt>
                <c:pt idx="8">
                  <c:v>#N/A</c:v>
                </c:pt>
                <c:pt idx="9">
                  <c:v>#N/A</c:v>
                </c:pt>
                <c:pt idx="10">
                  <c:v>3788</c:v>
                </c:pt>
                <c:pt idx="11">
                  <c:v>#N/A</c:v>
                </c:pt>
                <c:pt idx="12">
                  <c:v>#N/A</c:v>
                </c:pt>
                <c:pt idx="13">
                  <c:v>2189</c:v>
                </c:pt>
                <c:pt idx="14">
                  <c:v>#N/A</c:v>
                </c:pt>
              </c:numCache>
            </c:numRef>
          </c:val>
          <c:smooth val="0"/>
        </c:ser>
        <c:dLbls>
          <c:showLegendKey val="0"/>
          <c:showVal val="0"/>
          <c:showCatName val="0"/>
          <c:showSerName val="0"/>
          <c:showPercent val="0"/>
          <c:showBubbleSize val="0"/>
        </c:dLbls>
        <c:marker val="1"/>
        <c:smooth val="0"/>
        <c:axId val="126128512"/>
        <c:axId val="126130432"/>
      </c:lineChart>
      <c:catAx>
        <c:axId val="12612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130432"/>
        <c:crosses val="autoZero"/>
        <c:auto val="1"/>
        <c:lblAlgn val="ctr"/>
        <c:lblOffset val="100"/>
        <c:tickLblSkip val="1"/>
        <c:tickMarkSkip val="1"/>
        <c:noMultiLvlLbl val="0"/>
      </c:catAx>
      <c:valAx>
        <c:axId val="12613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2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24,239
24,071
477.59
22,535,156
21,553,504
887,326
11,238,353
17,751,795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人口減少や全国平均を上回る高齢化率（平成２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４１．４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％）に加え、市内に中心となる産業がないこと等により、財政基盤が弱く、類似団体平均を大きく下回っている。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組織の見直し、民間サービスの民間委託等による歳出の徹底的な見直しと新生ビジョンに沿った施策の重点化の両立に努め、活力あるまちづくりを展開しつつ、行政の効率化に努めることにより、財政の健全化を図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62593</xdr:rowOff>
    </xdr:from>
    <xdr:to>
      <xdr:col>7</xdr:col>
      <xdr:colOff>152400</xdr:colOff>
      <xdr:row>45</xdr:row>
      <xdr:rowOff>62593</xdr:rowOff>
    </xdr:to>
    <xdr:cxnSp macro="">
      <xdr:nvCxnSpPr>
        <xdr:cNvPr id="70" name="直線コネクタ 69"/>
        <xdr:cNvCxnSpPr/>
      </xdr:nvCxnSpPr>
      <xdr:spPr>
        <a:xfrm>
          <a:off x="4114800" y="777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62593</xdr:rowOff>
    </xdr:from>
    <xdr:to>
      <xdr:col>6</xdr:col>
      <xdr:colOff>0</xdr:colOff>
      <xdr:row>45</xdr:row>
      <xdr:rowOff>62593</xdr:rowOff>
    </xdr:to>
    <xdr:cxnSp macro="">
      <xdr:nvCxnSpPr>
        <xdr:cNvPr id="73" name="直線コネクタ 72"/>
        <xdr:cNvCxnSpPr/>
      </xdr:nvCxnSpPr>
      <xdr:spPr>
        <a:xfrm>
          <a:off x="3225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45357</xdr:rowOff>
    </xdr:from>
    <xdr:to>
      <xdr:col>4</xdr:col>
      <xdr:colOff>482600</xdr:colOff>
      <xdr:row>45</xdr:row>
      <xdr:rowOff>62593</xdr:rowOff>
    </xdr:to>
    <xdr:cxnSp macro="">
      <xdr:nvCxnSpPr>
        <xdr:cNvPr id="76" name="直線コネクタ 75"/>
        <xdr:cNvCxnSpPr/>
      </xdr:nvCxnSpPr>
      <xdr:spPr>
        <a:xfrm>
          <a:off x="2336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10885</xdr:rowOff>
    </xdr:from>
    <xdr:to>
      <xdr:col>3</xdr:col>
      <xdr:colOff>279400</xdr:colOff>
      <xdr:row>45</xdr:row>
      <xdr:rowOff>45357</xdr:rowOff>
    </xdr:to>
    <xdr:cxnSp macro="">
      <xdr:nvCxnSpPr>
        <xdr:cNvPr id="79" name="直線コネクタ 78"/>
        <xdr:cNvCxnSpPr/>
      </xdr:nvCxnSpPr>
      <xdr:spPr>
        <a:xfrm>
          <a:off x="1447800" y="77261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11793</xdr:rowOff>
    </xdr:from>
    <xdr:to>
      <xdr:col>7</xdr:col>
      <xdr:colOff>203200</xdr:colOff>
      <xdr:row>45</xdr:row>
      <xdr:rowOff>113393</xdr:rowOff>
    </xdr:to>
    <xdr:sp macro="" textlink="">
      <xdr:nvSpPr>
        <xdr:cNvPr id="89" name="円/楕円 88"/>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79120</xdr:rowOff>
    </xdr:from>
    <xdr:ext cx="762000" cy="259045"/>
    <xdr:sp macro="" textlink="">
      <xdr:nvSpPr>
        <xdr:cNvPr id="90" name="財政力該当値テキスト"/>
        <xdr:cNvSpPr txBox="1"/>
      </xdr:nvSpPr>
      <xdr:spPr>
        <a:xfrm>
          <a:off x="5041900" y="76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11793</xdr:rowOff>
    </xdr:from>
    <xdr:to>
      <xdr:col>6</xdr:col>
      <xdr:colOff>50800</xdr:colOff>
      <xdr:row>45</xdr:row>
      <xdr:rowOff>113393</xdr:rowOff>
    </xdr:to>
    <xdr:sp macro="" textlink="">
      <xdr:nvSpPr>
        <xdr:cNvPr id="91" name="円/楕円 90"/>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98170</xdr:rowOff>
    </xdr:from>
    <xdr:ext cx="736600" cy="259045"/>
    <xdr:sp macro="" textlink="">
      <xdr:nvSpPr>
        <xdr:cNvPr id="92" name="テキスト ボックス 91"/>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11793</xdr:rowOff>
    </xdr:from>
    <xdr:to>
      <xdr:col>4</xdr:col>
      <xdr:colOff>533400</xdr:colOff>
      <xdr:row>45</xdr:row>
      <xdr:rowOff>113393</xdr:rowOff>
    </xdr:to>
    <xdr:sp macro="" textlink="">
      <xdr:nvSpPr>
        <xdr:cNvPr id="93" name="円/楕円 92"/>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98170</xdr:rowOff>
    </xdr:from>
    <xdr:ext cx="762000" cy="259045"/>
    <xdr:sp macro="" textlink="">
      <xdr:nvSpPr>
        <xdr:cNvPr id="94" name="テキスト ボックス 93"/>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166007</xdr:rowOff>
    </xdr:from>
    <xdr:to>
      <xdr:col>3</xdr:col>
      <xdr:colOff>330200</xdr:colOff>
      <xdr:row>45</xdr:row>
      <xdr:rowOff>96157</xdr:rowOff>
    </xdr:to>
    <xdr:sp macro="" textlink="">
      <xdr:nvSpPr>
        <xdr:cNvPr id="95" name="円/楕円 94"/>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80934</xdr:rowOff>
    </xdr:from>
    <xdr:ext cx="762000" cy="259045"/>
    <xdr:sp macro="" textlink="">
      <xdr:nvSpPr>
        <xdr:cNvPr id="96" name="テキスト ボックス 95"/>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131535</xdr:rowOff>
    </xdr:from>
    <xdr:to>
      <xdr:col>2</xdr:col>
      <xdr:colOff>127000</xdr:colOff>
      <xdr:row>45</xdr:row>
      <xdr:rowOff>61685</xdr:rowOff>
    </xdr:to>
    <xdr:sp macro="" textlink="">
      <xdr:nvSpPr>
        <xdr:cNvPr id="97" name="円/楕円 96"/>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46462</xdr:rowOff>
    </xdr:from>
    <xdr:ext cx="762000" cy="259045"/>
    <xdr:sp macro="" textlink="">
      <xdr:nvSpPr>
        <xdr:cNvPr id="98" name="テキスト ボックス 97"/>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改善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８７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％となりました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が、これは経常経費充当一般財源が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546,259</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千円と大きく減少したことによるものであります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。人件費と公債費については、職員数の減や地方債の繰上償還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など</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の影響で改善傾向にありますが、その他の経費については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悪化する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傾向にあります。</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特に、経常収支比率に占める人件費の割合は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全国・県内平均を大きく上回って類似団体で最低水準にある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、新規採用の抑制や職員給の適正化等による人件費の削減を実施・継続してい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く必要があり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ます。また、「歳入に見合った歳出」を基本原則とし、自主財源の確保に努めるとともに、経常経費の削減に取り組んでいきます。</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155448</xdr:rowOff>
    </xdr:from>
    <xdr:to>
      <xdr:col>7</xdr:col>
      <xdr:colOff>152400</xdr:colOff>
      <xdr:row>65</xdr:row>
      <xdr:rowOff>65786</xdr:rowOff>
    </xdr:to>
    <xdr:cxnSp macro="">
      <xdr:nvCxnSpPr>
        <xdr:cNvPr id="131" name="直線コネクタ 130"/>
        <xdr:cNvCxnSpPr/>
      </xdr:nvCxnSpPr>
      <xdr:spPr>
        <a:xfrm flipV="1">
          <a:off x="4114800" y="10785348"/>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65</xdr:row>
      <xdr:rowOff>65786</xdr:rowOff>
    </xdr:to>
    <xdr:cxnSp macro="">
      <xdr:nvCxnSpPr>
        <xdr:cNvPr id="134" name="直線コネクタ 133"/>
        <xdr:cNvCxnSpPr/>
      </xdr:nvCxnSpPr>
      <xdr:spPr>
        <a:xfrm>
          <a:off x="3225800" y="1101699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39624</xdr:rowOff>
    </xdr:from>
    <xdr:to>
      <xdr:col>4</xdr:col>
      <xdr:colOff>482600</xdr:colOff>
      <xdr:row>64</xdr:row>
      <xdr:rowOff>44196</xdr:rowOff>
    </xdr:to>
    <xdr:cxnSp macro="">
      <xdr:nvCxnSpPr>
        <xdr:cNvPr id="137" name="直線コネクタ 136"/>
        <xdr:cNvCxnSpPr/>
      </xdr:nvCxnSpPr>
      <xdr:spPr>
        <a:xfrm>
          <a:off x="2336800" y="1066952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66</xdr:row>
      <xdr:rowOff>135636</xdr:rowOff>
    </xdr:to>
    <xdr:cxnSp macro="">
      <xdr:nvCxnSpPr>
        <xdr:cNvPr id="140" name="直線コネクタ 139"/>
        <xdr:cNvCxnSpPr/>
      </xdr:nvCxnSpPr>
      <xdr:spPr>
        <a:xfrm flipV="1">
          <a:off x="1447800" y="10669524"/>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50" name="円/楕円 149"/>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76725</xdr:rowOff>
    </xdr:from>
    <xdr:ext cx="762000" cy="259045"/>
    <xdr:sp macro="" textlink="">
      <xdr:nvSpPr>
        <xdr:cNvPr id="151"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14986</xdr:rowOff>
    </xdr:from>
    <xdr:to>
      <xdr:col>6</xdr:col>
      <xdr:colOff>50800</xdr:colOff>
      <xdr:row>65</xdr:row>
      <xdr:rowOff>116586</xdr:rowOff>
    </xdr:to>
    <xdr:sp macro="" textlink="">
      <xdr:nvSpPr>
        <xdr:cNvPr id="152" name="円/楕円 151"/>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101363</xdr:rowOff>
    </xdr:from>
    <xdr:ext cx="736600" cy="259045"/>
    <xdr:sp macro="" textlink="">
      <xdr:nvSpPr>
        <xdr:cNvPr id="153" name="テキスト ボックス 152"/>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4" name="円/楕円 153"/>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5" name="テキスト ボックス 154"/>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160274</xdr:rowOff>
    </xdr:from>
    <xdr:to>
      <xdr:col>3</xdr:col>
      <xdr:colOff>330200</xdr:colOff>
      <xdr:row>62</xdr:row>
      <xdr:rowOff>90424</xdr:rowOff>
    </xdr:to>
    <xdr:sp macro="" textlink="">
      <xdr:nvSpPr>
        <xdr:cNvPr id="156" name="円/楕円 155"/>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57" name="テキスト ボックス 156"/>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84836</xdr:rowOff>
    </xdr:from>
    <xdr:to>
      <xdr:col>2</xdr:col>
      <xdr:colOff>127000</xdr:colOff>
      <xdr:row>67</xdr:row>
      <xdr:rowOff>14986</xdr:rowOff>
    </xdr:to>
    <xdr:sp macro="" textlink="">
      <xdr:nvSpPr>
        <xdr:cNvPr id="158" name="円/楕円 157"/>
        <xdr:cNvSpPr/>
      </xdr:nvSpPr>
      <xdr:spPr>
        <a:xfrm>
          <a:off x="1397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171213</xdr:rowOff>
    </xdr:from>
    <xdr:ext cx="762000" cy="259045"/>
    <xdr:sp macro="" textlink="">
      <xdr:nvSpPr>
        <xdr:cNvPr id="159" name="テキスト ボックス 158"/>
        <xdr:cNvSpPr txBox="1"/>
      </xdr:nvSpPr>
      <xdr:spPr>
        <a:xfrm>
          <a:off x="1066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[249,413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全国・県内平均を大きく上回り、類似団体の中でも最低</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水準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となっている。その最大の要因は、人口千人当たり職員数でも全国最低となっている人件費であることから、行財政改革大綱や定員管理計画に基づき、適正水準への見直しを図っていく必要がある。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base"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今後は、主に直営で運営している施設関係を、民間でも実施可能な部分については、指定管理者制度の導入によ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る民間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委託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や民間譲渡等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を進め、コストの低減を図っていく方針である。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171207</xdr:rowOff>
    </xdr:from>
    <xdr:to>
      <xdr:col>7</xdr:col>
      <xdr:colOff>152400</xdr:colOff>
      <xdr:row>84</xdr:row>
      <xdr:rowOff>33646</xdr:rowOff>
    </xdr:to>
    <xdr:cxnSp macro="">
      <xdr:nvCxnSpPr>
        <xdr:cNvPr id="194" name="直線コネクタ 193"/>
        <xdr:cNvCxnSpPr/>
      </xdr:nvCxnSpPr>
      <xdr:spPr>
        <a:xfrm flipV="1">
          <a:off x="4114800" y="14401557"/>
          <a:ext cx="838200" cy="3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72776</xdr:rowOff>
    </xdr:from>
    <xdr:ext cx="762000" cy="259045"/>
    <xdr:sp macro="" textlink="">
      <xdr:nvSpPr>
        <xdr:cNvPr id="195" name="人件費・物件費等の状況平均値テキスト"/>
        <xdr:cNvSpPr txBox="1"/>
      </xdr:nvSpPr>
      <xdr:spPr>
        <a:xfrm>
          <a:off x="5041900" y="13788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33080</xdr:rowOff>
    </xdr:from>
    <xdr:to>
      <xdr:col>6</xdr:col>
      <xdr:colOff>0</xdr:colOff>
      <xdr:row>84</xdr:row>
      <xdr:rowOff>33646</xdr:rowOff>
    </xdr:to>
    <xdr:cxnSp macro="">
      <xdr:nvCxnSpPr>
        <xdr:cNvPr id="197" name="直線コネクタ 196"/>
        <xdr:cNvCxnSpPr/>
      </xdr:nvCxnSpPr>
      <xdr:spPr>
        <a:xfrm>
          <a:off x="3225800" y="14434880"/>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147166</xdr:rowOff>
    </xdr:from>
    <xdr:ext cx="736600" cy="259045"/>
    <xdr:sp macro="" textlink="">
      <xdr:nvSpPr>
        <xdr:cNvPr id="199" name="テキスト ボックス 198"/>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132979</xdr:rowOff>
    </xdr:from>
    <xdr:to>
      <xdr:col>4</xdr:col>
      <xdr:colOff>482600</xdr:colOff>
      <xdr:row>84</xdr:row>
      <xdr:rowOff>33080</xdr:rowOff>
    </xdr:to>
    <xdr:cxnSp macro="">
      <xdr:nvCxnSpPr>
        <xdr:cNvPr id="200" name="直線コネクタ 199"/>
        <xdr:cNvCxnSpPr/>
      </xdr:nvCxnSpPr>
      <xdr:spPr>
        <a:xfrm>
          <a:off x="2336800" y="14363329"/>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2" name="テキスト ボックス 201"/>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132979</xdr:rowOff>
    </xdr:from>
    <xdr:to>
      <xdr:col>3</xdr:col>
      <xdr:colOff>279400</xdr:colOff>
      <xdr:row>83</xdr:row>
      <xdr:rowOff>142881</xdr:rowOff>
    </xdr:to>
    <xdr:cxnSp macro="">
      <xdr:nvCxnSpPr>
        <xdr:cNvPr id="203" name="直線コネクタ 202"/>
        <xdr:cNvCxnSpPr/>
      </xdr:nvCxnSpPr>
      <xdr:spPr>
        <a:xfrm flipV="1">
          <a:off x="1447800" y="14363329"/>
          <a:ext cx="889000" cy="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155216</xdr:rowOff>
    </xdr:from>
    <xdr:ext cx="762000" cy="259045"/>
    <xdr:sp macro="" textlink="">
      <xdr:nvSpPr>
        <xdr:cNvPr id="205" name="テキスト ボックス 204"/>
        <xdr:cNvSpPr txBox="1"/>
      </xdr:nvSpPr>
      <xdr:spPr>
        <a:xfrm>
          <a:off x="1955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151381</xdr:rowOff>
    </xdr:from>
    <xdr:ext cx="762000" cy="259045"/>
    <xdr:sp macro="" textlink="">
      <xdr:nvSpPr>
        <xdr:cNvPr id="207" name="テキスト ボックス 206"/>
        <xdr:cNvSpPr txBox="1"/>
      </xdr:nvSpPr>
      <xdr:spPr>
        <a:xfrm>
          <a:off x="1066800" y="136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120407</xdr:rowOff>
    </xdr:from>
    <xdr:to>
      <xdr:col>7</xdr:col>
      <xdr:colOff>203200</xdr:colOff>
      <xdr:row>84</xdr:row>
      <xdr:rowOff>50557</xdr:rowOff>
    </xdr:to>
    <xdr:sp macro="" textlink="">
      <xdr:nvSpPr>
        <xdr:cNvPr id="213" name="円/楕円 212"/>
        <xdr:cNvSpPr/>
      </xdr:nvSpPr>
      <xdr:spPr>
        <a:xfrm>
          <a:off x="4902200" y="143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92484</xdr:rowOff>
    </xdr:from>
    <xdr:ext cx="762000" cy="259045"/>
    <xdr:sp macro="" textlink="">
      <xdr:nvSpPr>
        <xdr:cNvPr id="214" name="人件費・物件費等の状況該当値テキスト"/>
        <xdr:cNvSpPr txBox="1"/>
      </xdr:nvSpPr>
      <xdr:spPr>
        <a:xfrm>
          <a:off x="5041900" y="143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249,413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154296</xdr:rowOff>
    </xdr:from>
    <xdr:to>
      <xdr:col>6</xdr:col>
      <xdr:colOff>50800</xdr:colOff>
      <xdr:row>84</xdr:row>
      <xdr:rowOff>84446</xdr:rowOff>
    </xdr:to>
    <xdr:sp macro="" textlink="">
      <xdr:nvSpPr>
        <xdr:cNvPr id="215" name="円/楕円 214"/>
        <xdr:cNvSpPr/>
      </xdr:nvSpPr>
      <xdr:spPr>
        <a:xfrm>
          <a:off x="4064000" y="143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69223</xdr:rowOff>
    </xdr:from>
    <xdr:ext cx="736600" cy="259045"/>
    <xdr:sp macro="" textlink="">
      <xdr:nvSpPr>
        <xdr:cNvPr id="216" name="テキスト ボックス 215"/>
        <xdr:cNvSpPr txBox="1"/>
      </xdr:nvSpPr>
      <xdr:spPr>
        <a:xfrm>
          <a:off x="3733800" y="1447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257,840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153730</xdr:rowOff>
    </xdr:from>
    <xdr:to>
      <xdr:col>4</xdr:col>
      <xdr:colOff>533400</xdr:colOff>
      <xdr:row>84</xdr:row>
      <xdr:rowOff>83880</xdr:rowOff>
    </xdr:to>
    <xdr:sp macro="" textlink="">
      <xdr:nvSpPr>
        <xdr:cNvPr id="217" name="円/楕円 216"/>
        <xdr:cNvSpPr/>
      </xdr:nvSpPr>
      <xdr:spPr>
        <a:xfrm>
          <a:off x="3175000" y="143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68657</xdr:rowOff>
    </xdr:from>
    <xdr:ext cx="762000" cy="259045"/>
    <xdr:sp macro="" textlink="">
      <xdr:nvSpPr>
        <xdr:cNvPr id="218" name="テキスト ボックス 217"/>
        <xdr:cNvSpPr txBox="1"/>
      </xdr:nvSpPr>
      <xdr:spPr>
        <a:xfrm>
          <a:off x="2844800" y="144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82179</xdr:rowOff>
    </xdr:from>
    <xdr:to>
      <xdr:col>3</xdr:col>
      <xdr:colOff>330200</xdr:colOff>
      <xdr:row>84</xdr:row>
      <xdr:rowOff>12329</xdr:rowOff>
    </xdr:to>
    <xdr:sp macro="" textlink="">
      <xdr:nvSpPr>
        <xdr:cNvPr id="219" name="円/楕円 218"/>
        <xdr:cNvSpPr/>
      </xdr:nvSpPr>
      <xdr:spPr>
        <a:xfrm>
          <a:off x="2286000" y="143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168556</xdr:rowOff>
    </xdr:from>
    <xdr:ext cx="762000" cy="259045"/>
    <xdr:sp macro="" textlink="">
      <xdr:nvSpPr>
        <xdr:cNvPr id="220" name="テキスト ボックス 219"/>
        <xdr:cNvSpPr txBox="1"/>
      </xdr:nvSpPr>
      <xdr:spPr>
        <a:xfrm>
          <a:off x="1955800" y="1439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239,908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92081</xdr:rowOff>
    </xdr:from>
    <xdr:to>
      <xdr:col>2</xdr:col>
      <xdr:colOff>127000</xdr:colOff>
      <xdr:row>84</xdr:row>
      <xdr:rowOff>22231</xdr:rowOff>
    </xdr:to>
    <xdr:sp macro="" textlink="">
      <xdr:nvSpPr>
        <xdr:cNvPr id="221" name="円/楕円 220"/>
        <xdr:cNvSpPr/>
      </xdr:nvSpPr>
      <xdr:spPr>
        <a:xfrm>
          <a:off x="1397000" y="143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7008</xdr:rowOff>
    </xdr:from>
    <xdr:ext cx="762000" cy="259045"/>
    <xdr:sp macro="" textlink="">
      <xdr:nvSpPr>
        <xdr:cNvPr id="222" name="テキスト ボックス 221"/>
        <xdr:cNvSpPr txBox="1"/>
      </xdr:nvSpPr>
      <xdr:spPr>
        <a:xfrm>
          <a:off x="1066800" y="1440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職員給与のカットの実施や職員手当の見直しなどを実施してきたが、類似団体平均よりも依然として高い水準にある。今後は、給与体系の見直しなど、より一層の職員給の適正化に努めていく必要がある。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平成２２年度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の急激な</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指数悪化は、職員給与のカットの率を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これまでの一律５％から、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７級</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管理職は５％）に見直したことによるものであ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り、平成２３年度の急激な指数悪化は国家公務員給与減額支給措置を国に準じて行っていなかったことによるものである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136313</xdr:rowOff>
    </xdr:to>
    <xdr:cxnSp macro="">
      <xdr:nvCxnSpPr>
        <xdr:cNvPr id="251" name="直線コネクタ 250"/>
        <xdr:cNvCxnSpPr/>
      </xdr:nvCxnSpPr>
      <xdr:spPr>
        <a:xfrm flipV="1">
          <a:off x="17018000" y="13921316"/>
          <a:ext cx="0" cy="788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108390</xdr:rowOff>
    </xdr:from>
    <xdr:ext cx="762000" cy="259045"/>
    <xdr:sp macro="" textlink="">
      <xdr:nvSpPr>
        <xdr:cNvPr id="252" name="給与水準   （国との比較）最小値テキスト"/>
        <xdr:cNvSpPr txBox="1"/>
      </xdr:nvSpPr>
      <xdr:spPr>
        <a:xfrm>
          <a:off x="17106900" y="1468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136313</xdr:rowOff>
    </xdr:from>
    <xdr:to>
      <xdr:col>24</xdr:col>
      <xdr:colOff>647700</xdr:colOff>
      <xdr:row>85</xdr:row>
      <xdr:rowOff>136313</xdr:rowOff>
    </xdr:to>
    <xdr:cxnSp macro="">
      <xdr:nvCxnSpPr>
        <xdr:cNvPr id="253" name="直線コネクタ 252"/>
        <xdr:cNvCxnSpPr/>
      </xdr:nvCxnSpPr>
      <xdr:spPr>
        <a:xfrm>
          <a:off x="16929100" y="147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89</xdr:row>
      <xdr:rowOff>45720</xdr:rowOff>
    </xdr:to>
    <xdr:cxnSp macro="">
      <xdr:nvCxnSpPr>
        <xdr:cNvPr id="256" name="直線コネクタ 255"/>
        <xdr:cNvCxnSpPr/>
      </xdr:nvCxnSpPr>
      <xdr:spPr>
        <a:xfrm flipV="1">
          <a:off x="16179800" y="14476307"/>
          <a:ext cx="838200" cy="8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7"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8" name="フローチャート : 判断 257"/>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29634</xdr:rowOff>
    </xdr:from>
    <xdr:to>
      <xdr:col>23</xdr:col>
      <xdr:colOff>406400</xdr:colOff>
      <xdr:row>89</xdr:row>
      <xdr:rowOff>45720</xdr:rowOff>
    </xdr:to>
    <xdr:cxnSp macro="">
      <xdr:nvCxnSpPr>
        <xdr:cNvPr id="259" name="直線コネクタ 258"/>
        <xdr:cNvCxnSpPr/>
      </xdr:nvCxnSpPr>
      <xdr:spPr>
        <a:xfrm>
          <a:off x="15290800" y="152886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24130</xdr:rowOff>
    </xdr:from>
    <xdr:to>
      <xdr:col>23</xdr:col>
      <xdr:colOff>457200</xdr:colOff>
      <xdr:row>87</xdr:row>
      <xdr:rowOff>125730</xdr:rowOff>
    </xdr:to>
    <xdr:sp macro="" textlink="">
      <xdr:nvSpPr>
        <xdr:cNvPr id="260" name="フローチャート : 判断 259"/>
        <xdr:cNvSpPr/>
      </xdr:nvSpPr>
      <xdr:spPr>
        <a:xfrm>
          <a:off x="16129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135907</xdr:rowOff>
    </xdr:from>
    <xdr:ext cx="736600" cy="259045"/>
    <xdr:sp macro="" textlink="">
      <xdr:nvSpPr>
        <xdr:cNvPr id="261" name="テキスト ボックス 260"/>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89</xdr:row>
      <xdr:rowOff>29634</xdr:rowOff>
    </xdr:to>
    <xdr:cxnSp macro="">
      <xdr:nvCxnSpPr>
        <xdr:cNvPr id="262" name="直線コネクタ 261"/>
        <xdr:cNvCxnSpPr/>
      </xdr:nvCxnSpPr>
      <xdr:spPr>
        <a:xfrm>
          <a:off x="14401800" y="1463717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3" name="フローチャート : 判断 262"/>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4" name="テキスト ボックス 263"/>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85</xdr:row>
      <xdr:rowOff>63923</xdr:rowOff>
    </xdr:to>
    <xdr:cxnSp macro="">
      <xdr:nvCxnSpPr>
        <xdr:cNvPr id="265" name="直線コネクタ 264"/>
        <xdr:cNvCxnSpPr/>
      </xdr:nvCxnSpPr>
      <xdr:spPr>
        <a:xfrm>
          <a:off x="13512800" y="145004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6" name="フローチャート : 判断 265"/>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7" name="テキスト ボックス 266"/>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68" name="フローチャート : 判断 267"/>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69" name="テキスト ボックス 268"/>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5" name="円/楕円 274"/>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167234</xdr:rowOff>
    </xdr:from>
    <xdr:ext cx="762000" cy="259045"/>
    <xdr:sp macro="" textlink="">
      <xdr:nvSpPr>
        <xdr:cNvPr id="276" name="給与水準   （国との比較）該当値テキスト"/>
        <xdr:cNvSpPr txBox="1"/>
      </xdr:nvSpPr>
      <xdr:spPr>
        <a:xfrm>
          <a:off x="17106900" y="1439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7" name="円/楕円 276"/>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81297</xdr:rowOff>
    </xdr:from>
    <xdr:ext cx="736600" cy="259045"/>
    <xdr:sp macro="" textlink="">
      <xdr:nvSpPr>
        <xdr:cNvPr id="278" name="テキスト ボックス 277"/>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9" name="円/楕円 278"/>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0" name="テキスト ボックス 279"/>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13123</xdr:rowOff>
    </xdr:from>
    <xdr:to>
      <xdr:col>21</xdr:col>
      <xdr:colOff>50800</xdr:colOff>
      <xdr:row>85</xdr:row>
      <xdr:rowOff>114723</xdr:rowOff>
    </xdr:to>
    <xdr:sp macro="" textlink="">
      <xdr:nvSpPr>
        <xdr:cNvPr id="281" name="円/楕円 280"/>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99500</xdr:rowOff>
    </xdr:from>
    <xdr:ext cx="762000" cy="259045"/>
    <xdr:sp macro="" textlink="">
      <xdr:nvSpPr>
        <xdr:cNvPr id="282" name="テキスト ボックス 281"/>
        <xdr:cNvSpPr txBox="1"/>
      </xdr:nvSpPr>
      <xdr:spPr>
        <a:xfrm>
          <a:off x="14020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3" name="円/楕円 282"/>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134214</xdr:rowOff>
    </xdr:from>
    <xdr:ext cx="762000" cy="259045"/>
    <xdr:sp macro="" textlink="">
      <xdr:nvSpPr>
        <xdr:cNvPr id="284" name="テキスト ボックス 283"/>
        <xdr:cNvSpPr txBox="1"/>
      </xdr:nvSpPr>
      <xdr:spPr>
        <a:xfrm>
          <a:off x="13131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全国・県内平均を大きく上回り、類似団体の中でも最低となっている。合併後１０年間で２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％を超える職員数の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削減</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実施しているが、更なる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職員数の適正化に向け、今後も定員管理計画に沿っ</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職員数の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削減</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を図っていく。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職員数が多い要因として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、ごみ・し尿収集の民間委託は行っているものの、市の面積が広大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で条件不利地域が多いなか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、合併団体であるが故の地域の均衡が求められることから、公共施設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の整理統合などの行財政改革が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結果的に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進まず、思ったほどの職員数の削減につなが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ってい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ないことなどもあげられる。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135185</xdr:rowOff>
    </xdr:from>
    <xdr:to>
      <xdr:col>24</xdr:col>
      <xdr:colOff>558800</xdr:colOff>
      <xdr:row>67</xdr:row>
      <xdr:rowOff>75988</xdr:rowOff>
    </xdr:to>
    <xdr:cxnSp macro="">
      <xdr:nvCxnSpPr>
        <xdr:cNvPr id="314" name="直線コネクタ 313"/>
        <xdr:cNvCxnSpPr/>
      </xdr:nvCxnSpPr>
      <xdr:spPr>
        <a:xfrm flipV="1">
          <a:off x="17018000" y="10250735"/>
          <a:ext cx="0" cy="13124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48065</xdr:rowOff>
    </xdr:from>
    <xdr:ext cx="762000" cy="259045"/>
    <xdr:sp macro="" textlink="">
      <xdr:nvSpPr>
        <xdr:cNvPr id="315" name="定員管理の状況最小値テキスト"/>
        <xdr:cNvSpPr txBox="1"/>
      </xdr:nvSpPr>
      <xdr:spPr>
        <a:xfrm>
          <a:off x="17106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75988</xdr:rowOff>
    </xdr:from>
    <xdr:to>
      <xdr:col>24</xdr:col>
      <xdr:colOff>647700</xdr:colOff>
      <xdr:row>67</xdr:row>
      <xdr:rowOff>75988</xdr:rowOff>
    </xdr:to>
    <xdr:cxnSp macro="">
      <xdr:nvCxnSpPr>
        <xdr:cNvPr id="316" name="直線コネクタ 315"/>
        <xdr:cNvCxnSpPr/>
      </xdr:nvCxnSpPr>
      <xdr:spPr>
        <a:xfrm>
          <a:off x="16929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50112</xdr:rowOff>
    </xdr:from>
    <xdr:ext cx="762000" cy="259045"/>
    <xdr:sp macro="" textlink="">
      <xdr:nvSpPr>
        <xdr:cNvPr id="317"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59</xdr:row>
      <xdr:rowOff>135185</xdr:rowOff>
    </xdr:from>
    <xdr:to>
      <xdr:col>24</xdr:col>
      <xdr:colOff>647700</xdr:colOff>
      <xdr:row>59</xdr:row>
      <xdr:rowOff>135185</xdr:rowOff>
    </xdr:to>
    <xdr:cxnSp macro="">
      <xdr:nvCxnSpPr>
        <xdr:cNvPr id="318" name="直線コネクタ 317"/>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75988</xdr:rowOff>
    </xdr:from>
    <xdr:to>
      <xdr:col>24</xdr:col>
      <xdr:colOff>558800</xdr:colOff>
      <xdr:row>67</xdr:row>
      <xdr:rowOff>167146</xdr:rowOff>
    </xdr:to>
    <xdr:cxnSp macro="">
      <xdr:nvCxnSpPr>
        <xdr:cNvPr id="319" name="直線コネクタ 318"/>
        <xdr:cNvCxnSpPr/>
      </xdr:nvCxnSpPr>
      <xdr:spPr>
        <a:xfrm flipV="1">
          <a:off x="16179800" y="11563138"/>
          <a:ext cx="8382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138871</xdr:rowOff>
    </xdr:from>
    <xdr:ext cx="762000" cy="259045"/>
    <xdr:sp macro="" textlink="">
      <xdr:nvSpPr>
        <xdr:cNvPr id="320" name="定員管理の状況平均値テキスト"/>
        <xdr:cNvSpPr txBox="1"/>
      </xdr:nvSpPr>
      <xdr:spPr>
        <a:xfrm>
          <a:off x="17106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122344</xdr:rowOff>
    </xdr:from>
    <xdr:to>
      <xdr:col>24</xdr:col>
      <xdr:colOff>609600</xdr:colOff>
      <xdr:row>63</xdr:row>
      <xdr:rowOff>52494</xdr:rowOff>
    </xdr:to>
    <xdr:sp macro="" textlink="">
      <xdr:nvSpPr>
        <xdr:cNvPr id="321" name="フローチャート : 判断 320"/>
        <xdr:cNvSpPr/>
      </xdr:nvSpPr>
      <xdr:spPr>
        <a:xfrm>
          <a:off x="16967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167146</xdr:rowOff>
    </xdr:from>
    <xdr:to>
      <xdr:col>23</xdr:col>
      <xdr:colOff>406400</xdr:colOff>
      <xdr:row>68</xdr:row>
      <xdr:rowOff>37254</xdr:rowOff>
    </xdr:to>
    <xdr:cxnSp macro="">
      <xdr:nvCxnSpPr>
        <xdr:cNvPr id="322" name="直線コネクタ 321"/>
        <xdr:cNvCxnSpPr/>
      </xdr:nvCxnSpPr>
      <xdr:spPr>
        <a:xfrm flipV="1">
          <a:off x="15290800" y="11654296"/>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131727</xdr:rowOff>
    </xdr:from>
    <xdr:to>
      <xdr:col>23</xdr:col>
      <xdr:colOff>457200</xdr:colOff>
      <xdr:row>63</xdr:row>
      <xdr:rowOff>61877</xdr:rowOff>
    </xdr:to>
    <xdr:sp macro="" textlink="">
      <xdr:nvSpPr>
        <xdr:cNvPr id="323" name="フローチャート : 判断 322"/>
        <xdr:cNvSpPr/>
      </xdr:nvSpPr>
      <xdr:spPr>
        <a:xfrm>
          <a:off x="16129000" y="1076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72054</xdr:rowOff>
    </xdr:from>
    <xdr:ext cx="736600" cy="259045"/>
    <xdr:sp macro="" textlink="">
      <xdr:nvSpPr>
        <xdr:cNvPr id="324" name="テキスト ボックス 323"/>
        <xdr:cNvSpPr txBox="1"/>
      </xdr:nvSpPr>
      <xdr:spPr>
        <a:xfrm>
          <a:off x="15798800" y="10530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68</xdr:row>
      <xdr:rowOff>37254</xdr:rowOff>
    </xdr:from>
    <xdr:to>
      <xdr:col>22</xdr:col>
      <xdr:colOff>203200</xdr:colOff>
      <xdr:row>68</xdr:row>
      <xdr:rowOff>38594</xdr:rowOff>
    </xdr:to>
    <xdr:cxnSp macro="">
      <xdr:nvCxnSpPr>
        <xdr:cNvPr id="325" name="直線コネクタ 324"/>
        <xdr:cNvCxnSpPr/>
      </xdr:nvCxnSpPr>
      <xdr:spPr>
        <a:xfrm flipV="1">
          <a:off x="14401800" y="1169585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150495</xdr:rowOff>
    </xdr:from>
    <xdr:to>
      <xdr:col>22</xdr:col>
      <xdr:colOff>254000</xdr:colOff>
      <xdr:row>63</xdr:row>
      <xdr:rowOff>80645</xdr:rowOff>
    </xdr:to>
    <xdr:sp macro="" textlink="">
      <xdr:nvSpPr>
        <xdr:cNvPr id="326" name="フローチャート : 判断 325"/>
        <xdr:cNvSpPr/>
      </xdr:nvSpPr>
      <xdr:spPr>
        <a:xfrm>
          <a:off x="15240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90822</xdr:rowOff>
    </xdr:from>
    <xdr:ext cx="762000" cy="259045"/>
    <xdr:sp macro="" textlink="">
      <xdr:nvSpPr>
        <xdr:cNvPr id="327" name="テキスト ボックス 326"/>
        <xdr:cNvSpPr txBox="1"/>
      </xdr:nvSpPr>
      <xdr:spPr>
        <a:xfrm>
          <a:off x="14909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68</xdr:row>
      <xdr:rowOff>35913</xdr:rowOff>
    </xdr:from>
    <xdr:to>
      <xdr:col>21</xdr:col>
      <xdr:colOff>0</xdr:colOff>
      <xdr:row>68</xdr:row>
      <xdr:rowOff>38594</xdr:rowOff>
    </xdr:to>
    <xdr:cxnSp macro="">
      <xdr:nvCxnSpPr>
        <xdr:cNvPr id="328" name="直線コネクタ 327"/>
        <xdr:cNvCxnSpPr/>
      </xdr:nvCxnSpPr>
      <xdr:spPr>
        <a:xfrm>
          <a:off x="13512800" y="11694513"/>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43392</xdr:rowOff>
    </xdr:from>
    <xdr:to>
      <xdr:col>21</xdr:col>
      <xdr:colOff>50800</xdr:colOff>
      <xdr:row>63</xdr:row>
      <xdr:rowOff>144992</xdr:rowOff>
    </xdr:to>
    <xdr:sp macro="" textlink="">
      <xdr:nvSpPr>
        <xdr:cNvPr id="329" name="フローチャート : 判断 328"/>
        <xdr:cNvSpPr/>
      </xdr:nvSpPr>
      <xdr:spPr>
        <a:xfrm>
          <a:off x="14351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155169</xdr:rowOff>
    </xdr:from>
    <xdr:ext cx="762000" cy="259045"/>
    <xdr:sp macro="" textlink="">
      <xdr:nvSpPr>
        <xdr:cNvPr id="330" name="テキスト ボックス 329"/>
        <xdr:cNvSpPr txBox="1"/>
      </xdr:nvSpPr>
      <xdr:spPr>
        <a:xfrm>
          <a:off x="14020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55456</xdr:rowOff>
    </xdr:from>
    <xdr:to>
      <xdr:col>19</xdr:col>
      <xdr:colOff>533400</xdr:colOff>
      <xdr:row>63</xdr:row>
      <xdr:rowOff>157056</xdr:rowOff>
    </xdr:to>
    <xdr:sp macro="" textlink="">
      <xdr:nvSpPr>
        <xdr:cNvPr id="331" name="フローチャート : 判断 330"/>
        <xdr:cNvSpPr/>
      </xdr:nvSpPr>
      <xdr:spPr>
        <a:xfrm>
          <a:off x="13462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167233</xdr:rowOff>
    </xdr:from>
    <xdr:ext cx="762000" cy="259045"/>
    <xdr:sp macro="" textlink="">
      <xdr:nvSpPr>
        <xdr:cNvPr id="332" name="テキスト ボックス 331"/>
        <xdr:cNvSpPr txBox="1"/>
      </xdr:nvSpPr>
      <xdr:spPr>
        <a:xfrm>
          <a:off x="13131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25188</xdr:rowOff>
    </xdr:from>
    <xdr:to>
      <xdr:col>24</xdr:col>
      <xdr:colOff>609600</xdr:colOff>
      <xdr:row>67</xdr:row>
      <xdr:rowOff>126788</xdr:rowOff>
    </xdr:to>
    <xdr:sp macro="" textlink="">
      <xdr:nvSpPr>
        <xdr:cNvPr id="338" name="円/楕円 337"/>
        <xdr:cNvSpPr/>
      </xdr:nvSpPr>
      <xdr:spPr>
        <a:xfrm>
          <a:off x="16967200" y="115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92515</xdr:rowOff>
    </xdr:from>
    <xdr:ext cx="762000" cy="259045"/>
    <xdr:sp macro="" textlink="">
      <xdr:nvSpPr>
        <xdr:cNvPr id="339" name="定員管理の状況該当値テキスト"/>
        <xdr:cNvSpPr txBox="1"/>
      </xdr:nvSpPr>
      <xdr:spPr>
        <a:xfrm>
          <a:off x="17106900" y="1140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116346</xdr:rowOff>
    </xdr:from>
    <xdr:to>
      <xdr:col>23</xdr:col>
      <xdr:colOff>457200</xdr:colOff>
      <xdr:row>68</xdr:row>
      <xdr:rowOff>46496</xdr:rowOff>
    </xdr:to>
    <xdr:sp macro="" textlink="">
      <xdr:nvSpPr>
        <xdr:cNvPr id="340" name="円/楕円 339"/>
        <xdr:cNvSpPr/>
      </xdr:nvSpPr>
      <xdr:spPr>
        <a:xfrm>
          <a:off x="16129000" y="116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68</xdr:row>
      <xdr:rowOff>31273</xdr:rowOff>
    </xdr:from>
    <xdr:ext cx="736600" cy="259045"/>
    <xdr:sp macro="" textlink="">
      <xdr:nvSpPr>
        <xdr:cNvPr id="341" name="テキスト ボックス 340"/>
        <xdr:cNvSpPr txBox="1"/>
      </xdr:nvSpPr>
      <xdr:spPr>
        <a:xfrm>
          <a:off x="15798800" y="1168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157904</xdr:rowOff>
    </xdr:from>
    <xdr:to>
      <xdr:col>22</xdr:col>
      <xdr:colOff>254000</xdr:colOff>
      <xdr:row>68</xdr:row>
      <xdr:rowOff>88054</xdr:rowOff>
    </xdr:to>
    <xdr:sp macro="" textlink="">
      <xdr:nvSpPr>
        <xdr:cNvPr id="342" name="円/楕円 341"/>
        <xdr:cNvSpPr/>
      </xdr:nvSpPr>
      <xdr:spPr>
        <a:xfrm>
          <a:off x="15240000" y="116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72831</xdr:rowOff>
    </xdr:from>
    <xdr:ext cx="762000" cy="259045"/>
    <xdr:sp macro="" textlink="">
      <xdr:nvSpPr>
        <xdr:cNvPr id="343" name="テキスト ボックス 342"/>
        <xdr:cNvSpPr txBox="1"/>
      </xdr:nvSpPr>
      <xdr:spPr>
        <a:xfrm>
          <a:off x="14909800" y="117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159244</xdr:rowOff>
    </xdr:from>
    <xdr:to>
      <xdr:col>21</xdr:col>
      <xdr:colOff>50800</xdr:colOff>
      <xdr:row>68</xdr:row>
      <xdr:rowOff>89394</xdr:rowOff>
    </xdr:to>
    <xdr:sp macro="" textlink="">
      <xdr:nvSpPr>
        <xdr:cNvPr id="344" name="円/楕円 343"/>
        <xdr:cNvSpPr/>
      </xdr:nvSpPr>
      <xdr:spPr>
        <a:xfrm>
          <a:off x="14351000" y="116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74171</xdr:rowOff>
    </xdr:from>
    <xdr:ext cx="762000" cy="259045"/>
    <xdr:sp macro="" textlink="">
      <xdr:nvSpPr>
        <xdr:cNvPr id="345" name="テキスト ボックス 344"/>
        <xdr:cNvSpPr txBox="1"/>
      </xdr:nvSpPr>
      <xdr:spPr>
        <a:xfrm>
          <a:off x="14020800" y="1173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156563</xdr:rowOff>
    </xdr:from>
    <xdr:to>
      <xdr:col>19</xdr:col>
      <xdr:colOff>533400</xdr:colOff>
      <xdr:row>68</xdr:row>
      <xdr:rowOff>86713</xdr:rowOff>
    </xdr:to>
    <xdr:sp macro="" textlink="">
      <xdr:nvSpPr>
        <xdr:cNvPr id="346" name="円/楕円 345"/>
        <xdr:cNvSpPr/>
      </xdr:nvSpPr>
      <xdr:spPr>
        <a:xfrm>
          <a:off x="13462000" y="116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71490</xdr:rowOff>
    </xdr:from>
    <xdr:ext cx="762000" cy="259045"/>
    <xdr:sp macro="" textlink="">
      <xdr:nvSpPr>
        <xdr:cNvPr id="347" name="テキスト ボックス 346"/>
        <xdr:cNvSpPr txBox="1"/>
      </xdr:nvSpPr>
      <xdr:spPr>
        <a:xfrm>
          <a:off x="13131800" y="117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類似団体よりも低い水準にあ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、ここ数年の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指標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は改善傾向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ある。これは、地方債の繰上償還の実施や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定期償還額の減少により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地方債の元利償還金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合併後の最も少なくなっていることに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しかしながら、平成２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年度以降は大規模公共事業や国営大野川上流農業水利事業負担金の繰上償還による、地方債の発行額の増加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が見込まれ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数年後には再び指標が悪化する可能性がある。今後は、不要不急な事業は控え、市民ニーズ・行政需要実態に即した事業を厳選したうえで、地方債の発行額の抑制に努めていく必要がある。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76" name="直線コネクタ 375"/>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7"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8" name="直線コネクタ 377"/>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164254</xdr:rowOff>
    </xdr:from>
    <xdr:to>
      <xdr:col>24</xdr:col>
      <xdr:colOff>558800</xdr:colOff>
      <xdr:row>39</xdr:row>
      <xdr:rowOff>89323</xdr:rowOff>
    </xdr:to>
    <xdr:cxnSp macro="">
      <xdr:nvCxnSpPr>
        <xdr:cNvPr id="381" name="直線コネクタ 380"/>
        <xdr:cNvCxnSpPr/>
      </xdr:nvCxnSpPr>
      <xdr:spPr>
        <a:xfrm flipV="1">
          <a:off x="16179800" y="667935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3" name="フローチャート :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89323</xdr:rowOff>
    </xdr:from>
    <xdr:to>
      <xdr:col>23</xdr:col>
      <xdr:colOff>406400</xdr:colOff>
      <xdr:row>40</xdr:row>
      <xdr:rowOff>46567</xdr:rowOff>
    </xdr:to>
    <xdr:cxnSp macro="">
      <xdr:nvCxnSpPr>
        <xdr:cNvPr id="384" name="直線コネクタ 383"/>
        <xdr:cNvCxnSpPr/>
      </xdr:nvCxnSpPr>
      <xdr:spPr>
        <a:xfrm flipV="1">
          <a:off x="15290800" y="67758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5" name="フローチャート : 判断 384"/>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6" name="テキスト ボックス 385"/>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40</xdr:row>
      <xdr:rowOff>143087</xdr:rowOff>
    </xdr:to>
    <xdr:cxnSp macro="">
      <xdr:nvCxnSpPr>
        <xdr:cNvPr id="387" name="直線コネクタ 386"/>
        <xdr:cNvCxnSpPr/>
      </xdr:nvCxnSpPr>
      <xdr:spPr>
        <a:xfrm flipV="1">
          <a:off x="14401800" y="69045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8" name="フローチャート : 判断 387"/>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9" name="テキスト ボックス 388"/>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41</xdr:row>
      <xdr:rowOff>84244</xdr:rowOff>
    </xdr:to>
    <xdr:cxnSp macro="">
      <xdr:nvCxnSpPr>
        <xdr:cNvPr id="390" name="直線コネクタ 389"/>
        <xdr:cNvCxnSpPr/>
      </xdr:nvCxnSpPr>
      <xdr:spPr>
        <a:xfrm flipV="1">
          <a:off x="13512800" y="70010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1" name="フローチャート : 判断 390"/>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2" name="テキスト ボックス 391"/>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3" name="フローチャート : 判断 392"/>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4" name="テキスト ボックス 393"/>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400" name="円/楕円 399"/>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129981</xdr:rowOff>
    </xdr:from>
    <xdr:ext cx="762000" cy="259045"/>
    <xdr:sp macro="" textlink="">
      <xdr:nvSpPr>
        <xdr:cNvPr id="401"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38523</xdr:rowOff>
    </xdr:from>
    <xdr:to>
      <xdr:col>23</xdr:col>
      <xdr:colOff>457200</xdr:colOff>
      <xdr:row>39</xdr:row>
      <xdr:rowOff>140123</xdr:rowOff>
    </xdr:to>
    <xdr:sp macro="" textlink="">
      <xdr:nvSpPr>
        <xdr:cNvPr id="402" name="円/楕円 401"/>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150300</xdr:rowOff>
    </xdr:from>
    <xdr:ext cx="736600" cy="259045"/>
    <xdr:sp macro="" textlink="">
      <xdr:nvSpPr>
        <xdr:cNvPr id="403" name="テキスト ボックス 402"/>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404" name="円/楕円 403"/>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405" name="テキスト ボックス 404"/>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92287</xdr:rowOff>
    </xdr:from>
    <xdr:to>
      <xdr:col>21</xdr:col>
      <xdr:colOff>50800</xdr:colOff>
      <xdr:row>41</xdr:row>
      <xdr:rowOff>22437</xdr:rowOff>
    </xdr:to>
    <xdr:sp macro="" textlink="">
      <xdr:nvSpPr>
        <xdr:cNvPr id="406" name="円/楕円 405"/>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32614</xdr:rowOff>
    </xdr:from>
    <xdr:ext cx="762000" cy="259045"/>
    <xdr:sp macro="" textlink="">
      <xdr:nvSpPr>
        <xdr:cNvPr id="407" name="テキスト ボックス 406"/>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408" name="円/楕円 407"/>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409" name="テキスト ボックス 408"/>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類似団体よりも低い水準にあ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、ここ数年の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指標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は改善傾向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ある。これは、地方債の繰上償還の実施や充当可能基金の増加によるものである。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しかしながら、平成２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年度以降は大規模公共事業や国営大野川上流農業水利事業負担金の繰上償還による、地方債の発行額の増加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が見込まれ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数年後には再び指標が悪化する可能性がある。今後は、不要不急な事業は控え、市民ニーズ・行政需要実態に即した事業を厳選したうえで、地方債の発行額の抑制に努めていく必要がある。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38" name="直線コネクタ 437"/>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39"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0" name="直線コネクタ 439"/>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1"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2" name="直線コネクタ 441"/>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158581</xdr:rowOff>
    </xdr:from>
    <xdr:to>
      <xdr:col>24</xdr:col>
      <xdr:colOff>558800</xdr:colOff>
      <xdr:row>15</xdr:row>
      <xdr:rowOff>124672</xdr:rowOff>
    </xdr:to>
    <xdr:cxnSp macro="">
      <xdr:nvCxnSpPr>
        <xdr:cNvPr id="443" name="直線コネクタ 442"/>
        <xdr:cNvCxnSpPr/>
      </xdr:nvCxnSpPr>
      <xdr:spPr>
        <a:xfrm flipV="1">
          <a:off x="16179800" y="2558881"/>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44"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45" name="フローチャート : 判断 444"/>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124672</xdr:rowOff>
    </xdr:from>
    <xdr:to>
      <xdr:col>23</xdr:col>
      <xdr:colOff>406400</xdr:colOff>
      <xdr:row>15</xdr:row>
      <xdr:rowOff>156845</xdr:rowOff>
    </xdr:to>
    <xdr:cxnSp macro="">
      <xdr:nvCxnSpPr>
        <xdr:cNvPr id="446" name="直線コネクタ 445"/>
        <xdr:cNvCxnSpPr/>
      </xdr:nvCxnSpPr>
      <xdr:spPr>
        <a:xfrm flipV="1">
          <a:off x="15290800" y="269642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47" name="フローチャート : 判断 446"/>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11193</xdr:rowOff>
    </xdr:from>
    <xdr:ext cx="736600" cy="259045"/>
    <xdr:sp macro="" textlink="">
      <xdr:nvSpPr>
        <xdr:cNvPr id="448" name="テキスト ボックス 447"/>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156845</xdr:rowOff>
    </xdr:from>
    <xdr:to>
      <xdr:col>22</xdr:col>
      <xdr:colOff>203200</xdr:colOff>
      <xdr:row>16</xdr:row>
      <xdr:rowOff>87545</xdr:rowOff>
    </xdr:to>
    <xdr:cxnSp macro="">
      <xdr:nvCxnSpPr>
        <xdr:cNvPr id="449" name="直線コネクタ 448"/>
        <xdr:cNvCxnSpPr/>
      </xdr:nvCxnSpPr>
      <xdr:spPr>
        <a:xfrm flipV="1">
          <a:off x="14401800" y="2728595"/>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0" name="フローチャート : 判断 449"/>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102083</xdr:rowOff>
    </xdr:from>
    <xdr:ext cx="762000" cy="259045"/>
    <xdr:sp macro="" textlink="">
      <xdr:nvSpPr>
        <xdr:cNvPr id="451" name="テキスト ボックス 450"/>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87545</xdr:rowOff>
    </xdr:from>
    <xdr:to>
      <xdr:col>21</xdr:col>
      <xdr:colOff>0</xdr:colOff>
      <xdr:row>18</xdr:row>
      <xdr:rowOff>12488</xdr:rowOff>
    </xdr:to>
    <xdr:cxnSp macro="">
      <xdr:nvCxnSpPr>
        <xdr:cNvPr id="452" name="直線コネクタ 451"/>
        <xdr:cNvCxnSpPr/>
      </xdr:nvCxnSpPr>
      <xdr:spPr>
        <a:xfrm flipV="1">
          <a:off x="13512800" y="2830745"/>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3" name="フローチャート : 判断 452"/>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54" name="テキスト ボックス 453"/>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55" name="フローチャート : 判断 454"/>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56" name="テキスト ボックス 455"/>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107781</xdr:rowOff>
    </xdr:from>
    <xdr:to>
      <xdr:col>24</xdr:col>
      <xdr:colOff>609600</xdr:colOff>
      <xdr:row>15</xdr:row>
      <xdr:rowOff>37931</xdr:rowOff>
    </xdr:to>
    <xdr:sp macro="" textlink="">
      <xdr:nvSpPr>
        <xdr:cNvPr id="462" name="円/楕円 461"/>
        <xdr:cNvSpPr/>
      </xdr:nvSpPr>
      <xdr:spPr>
        <a:xfrm>
          <a:off x="169672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124308</xdr:rowOff>
    </xdr:from>
    <xdr:ext cx="762000" cy="259045"/>
    <xdr:sp macro="" textlink="">
      <xdr:nvSpPr>
        <xdr:cNvPr id="463" name="将来負担の状況該当値テキスト"/>
        <xdr:cNvSpPr txBox="1"/>
      </xdr:nvSpPr>
      <xdr:spPr>
        <a:xfrm>
          <a:off x="17106900" y="235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73872</xdr:rowOff>
    </xdr:from>
    <xdr:to>
      <xdr:col>23</xdr:col>
      <xdr:colOff>457200</xdr:colOff>
      <xdr:row>16</xdr:row>
      <xdr:rowOff>4022</xdr:rowOff>
    </xdr:to>
    <xdr:sp macro="" textlink="">
      <xdr:nvSpPr>
        <xdr:cNvPr id="464" name="円/楕円 463"/>
        <xdr:cNvSpPr/>
      </xdr:nvSpPr>
      <xdr:spPr>
        <a:xfrm>
          <a:off x="16129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14199</xdr:rowOff>
    </xdr:from>
    <xdr:ext cx="736600" cy="259045"/>
    <xdr:sp macro="" textlink="">
      <xdr:nvSpPr>
        <xdr:cNvPr id="465" name="テキスト ボックス 464"/>
        <xdr:cNvSpPr txBox="1"/>
      </xdr:nvSpPr>
      <xdr:spPr>
        <a:xfrm>
          <a:off x="15798800" y="241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106045</xdr:rowOff>
    </xdr:from>
    <xdr:to>
      <xdr:col>22</xdr:col>
      <xdr:colOff>254000</xdr:colOff>
      <xdr:row>16</xdr:row>
      <xdr:rowOff>36195</xdr:rowOff>
    </xdr:to>
    <xdr:sp macro="" textlink="">
      <xdr:nvSpPr>
        <xdr:cNvPr id="466" name="円/楕円 465"/>
        <xdr:cNvSpPr/>
      </xdr:nvSpPr>
      <xdr:spPr>
        <a:xfrm>
          <a:off x="15240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46372</xdr:rowOff>
    </xdr:from>
    <xdr:ext cx="762000" cy="259045"/>
    <xdr:sp macro="" textlink="">
      <xdr:nvSpPr>
        <xdr:cNvPr id="467" name="テキスト ボックス 466"/>
        <xdr:cNvSpPr txBox="1"/>
      </xdr:nvSpPr>
      <xdr:spPr>
        <a:xfrm>
          <a:off x="14909800" y="24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36745</xdr:rowOff>
    </xdr:from>
    <xdr:to>
      <xdr:col>21</xdr:col>
      <xdr:colOff>50800</xdr:colOff>
      <xdr:row>16</xdr:row>
      <xdr:rowOff>138345</xdr:rowOff>
    </xdr:to>
    <xdr:sp macro="" textlink="">
      <xdr:nvSpPr>
        <xdr:cNvPr id="468" name="円/楕円 467"/>
        <xdr:cNvSpPr/>
      </xdr:nvSpPr>
      <xdr:spPr>
        <a:xfrm>
          <a:off x="14351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148522</xdr:rowOff>
    </xdr:from>
    <xdr:ext cx="762000" cy="259045"/>
    <xdr:sp macro="" textlink="">
      <xdr:nvSpPr>
        <xdr:cNvPr id="469" name="テキスト ボックス 468"/>
        <xdr:cNvSpPr txBox="1"/>
      </xdr:nvSpPr>
      <xdr:spPr>
        <a:xfrm>
          <a:off x="14020800" y="254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133138</xdr:rowOff>
    </xdr:from>
    <xdr:to>
      <xdr:col>19</xdr:col>
      <xdr:colOff>533400</xdr:colOff>
      <xdr:row>18</xdr:row>
      <xdr:rowOff>63288</xdr:rowOff>
    </xdr:to>
    <xdr:sp macro="" textlink="">
      <xdr:nvSpPr>
        <xdr:cNvPr id="470" name="円/楕円 469"/>
        <xdr:cNvSpPr/>
      </xdr:nvSpPr>
      <xdr:spPr>
        <a:xfrm>
          <a:off x="13462000" y="30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73465</xdr:rowOff>
    </xdr:from>
    <xdr:ext cx="762000" cy="259045"/>
    <xdr:sp macro="" textlink="">
      <xdr:nvSpPr>
        <xdr:cNvPr id="471" name="テキスト ボックス 470"/>
        <xdr:cNvSpPr txBox="1"/>
      </xdr:nvSpPr>
      <xdr:spPr>
        <a:xfrm>
          <a:off x="13131800" y="281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24,239
24,071
477.59
22,535,156
21,553,504
887,326
11,238,353
17,751,795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人口千人当たりの職員数が、全国・県内平均を大きく上回って類似団体で最低となっていることから、経常収支比率に占める人件費の割合が非常に高い。</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数値としては高止まりの状態であるが、これまでの職員数の削減などにより指標としては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削減効果はでできている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今後も、行財政改革大綱や定員管理計画に沿って、職員数の適正化・職員給の見直し等を行い、人件費の削減に努めていく。</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82913</xdr:rowOff>
    </xdr:from>
    <xdr:to>
      <xdr:col>7</xdr:col>
      <xdr:colOff>15875</xdr:colOff>
      <xdr:row>38</xdr:row>
      <xdr:rowOff>120469</xdr:rowOff>
    </xdr:to>
    <xdr:cxnSp macro="">
      <xdr:nvCxnSpPr>
        <xdr:cNvPr id="62" name="直線コネクタ 61"/>
        <xdr:cNvCxnSpPr/>
      </xdr:nvCxnSpPr>
      <xdr:spPr>
        <a:xfrm flipV="1">
          <a:off x="4826000" y="5740763"/>
          <a:ext cx="0" cy="89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92546</xdr:rowOff>
    </xdr:from>
    <xdr:ext cx="762000" cy="259045"/>
    <xdr:sp macro="" textlink="">
      <xdr:nvSpPr>
        <xdr:cNvPr id="63" name="人件費最小値テキスト"/>
        <xdr:cNvSpPr txBox="1"/>
      </xdr:nvSpPr>
      <xdr:spPr>
        <a:xfrm>
          <a:off x="4914900" y="660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38</xdr:row>
      <xdr:rowOff>120469</xdr:rowOff>
    </xdr:from>
    <xdr:to>
      <xdr:col>7</xdr:col>
      <xdr:colOff>104775</xdr:colOff>
      <xdr:row>38</xdr:row>
      <xdr:rowOff>120469</xdr:rowOff>
    </xdr:to>
    <xdr:cxnSp macro="">
      <xdr:nvCxnSpPr>
        <xdr:cNvPr id="64" name="直線コネクタ 63"/>
        <xdr:cNvCxnSpPr/>
      </xdr:nvCxnSpPr>
      <xdr:spPr>
        <a:xfrm>
          <a:off x="4737100" y="6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169290</xdr:rowOff>
    </xdr:from>
    <xdr:ext cx="762000" cy="259045"/>
    <xdr:sp macro="" textlink="">
      <xdr:nvSpPr>
        <xdr:cNvPr id="65" name="人件費最大値テキスト"/>
        <xdr:cNvSpPr txBox="1"/>
      </xdr:nvSpPr>
      <xdr:spPr>
        <a:xfrm>
          <a:off x="4914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33</xdr:row>
      <xdr:rowOff>82913</xdr:rowOff>
    </xdr:from>
    <xdr:to>
      <xdr:col>7</xdr:col>
      <xdr:colOff>104775</xdr:colOff>
      <xdr:row>33</xdr:row>
      <xdr:rowOff>82913</xdr:rowOff>
    </xdr:to>
    <xdr:cxnSp macro="">
      <xdr:nvCxnSpPr>
        <xdr:cNvPr id="66" name="直線コネクタ 65"/>
        <xdr:cNvCxnSpPr/>
      </xdr:nvCxnSpPr>
      <xdr:spPr>
        <a:xfrm>
          <a:off x="4737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120469</xdr:rowOff>
    </xdr:from>
    <xdr:to>
      <xdr:col>7</xdr:col>
      <xdr:colOff>15875</xdr:colOff>
      <xdr:row>39</xdr:row>
      <xdr:rowOff>86178</xdr:rowOff>
    </xdr:to>
    <xdr:cxnSp macro="">
      <xdr:nvCxnSpPr>
        <xdr:cNvPr id="67" name="直線コネクタ 66"/>
        <xdr:cNvCxnSpPr/>
      </xdr:nvCxnSpPr>
      <xdr:spPr>
        <a:xfrm flipV="1">
          <a:off x="3987800" y="6635569"/>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104157</xdr:rowOff>
    </xdr:from>
    <xdr:ext cx="762000" cy="259045"/>
    <xdr:sp macro="" textlink="">
      <xdr:nvSpPr>
        <xdr:cNvPr id="68" name="人件費平均値テキスト"/>
        <xdr:cNvSpPr txBox="1"/>
      </xdr:nvSpPr>
      <xdr:spPr>
        <a:xfrm>
          <a:off x="4914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69" name="フローチャート : 判断 68"/>
        <xdr:cNvSpPr/>
      </xdr:nvSpPr>
      <xdr:spPr>
        <a:xfrm>
          <a:off x="4775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14333</xdr:rowOff>
    </xdr:from>
    <xdr:to>
      <xdr:col>5</xdr:col>
      <xdr:colOff>549275</xdr:colOff>
      <xdr:row>39</xdr:row>
      <xdr:rowOff>86178</xdr:rowOff>
    </xdr:to>
    <xdr:cxnSp macro="">
      <xdr:nvCxnSpPr>
        <xdr:cNvPr id="70" name="直線コネクタ 69"/>
        <xdr:cNvCxnSpPr/>
      </xdr:nvCxnSpPr>
      <xdr:spPr>
        <a:xfrm>
          <a:off x="3098800" y="670088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139881</xdr:rowOff>
    </xdr:from>
    <xdr:to>
      <xdr:col>5</xdr:col>
      <xdr:colOff>600075</xdr:colOff>
      <xdr:row>36</xdr:row>
      <xdr:rowOff>70031</xdr:rowOff>
    </xdr:to>
    <xdr:sp macro="" textlink="">
      <xdr:nvSpPr>
        <xdr:cNvPr id="71" name="フローチャート : 判断 70"/>
        <xdr:cNvSpPr/>
      </xdr:nvSpPr>
      <xdr:spPr>
        <a:xfrm>
          <a:off x="3937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80208</xdr:rowOff>
    </xdr:from>
    <xdr:ext cx="736600" cy="259045"/>
    <xdr:sp macro="" textlink="">
      <xdr:nvSpPr>
        <xdr:cNvPr id="72" name="テキスト ボックス 71"/>
        <xdr:cNvSpPr txBox="1"/>
      </xdr:nvSpPr>
      <xdr:spPr>
        <a:xfrm>
          <a:off x="3606800" y="590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94343</xdr:rowOff>
    </xdr:from>
    <xdr:to>
      <xdr:col>4</xdr:col>
      <xdr:colOff>346075</xdr:colOff>
      <xdr:row>39</xdr:row>
      <xdr:rowOff>14333</xdr:rowOff>
    </xdr:to>
    <xdr:cxnSp macro="">
      <xdr:nvCxnSpPr>
        <xdr:cNvPr id="73" name="直線コネクタ 72"/>
        <xdr:cNvCxnSpPr/>
      </xdr:nvCxnSpPr>
      <xdr:spPr>
        <a:xfrm>
          <a:off x="2209800" y="660944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166007</xdr:rowOff>
    </xdr:from>
    <xdr:to>
      <xdr:col>4</xdr:col>
      <xdr:colOff>396875</xdr:colOff>
      <xdr:row>36</xdr:row>
      <xdr:rowOff>96157</xdr:rowOff>
    </xdr:to>
    <xdr:sp macro="" textlink="">
      <xdr:nvSpPr>
        <xdr:cNvPr id="74" name="フローチャート : 判断 73"/>
        <xdr:cNvSpPr/>
      </xdr:nvSpPr>
      <xdr:spPr>
        <a:xfrm>
          <a:off x="3048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106334</xdr:rowOff>
    </xdr:from>
    <xdr:ext cx="762000" cy="259045"/>
    <xdr:sp macro="" textlink="">
      <xdr:nvSpPr>
        <xdr:cNvPr id="75" name="テキスト ボックス 74"/>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40</xdr:row>
      <xdr:rowOff>130266</xdr:rowOff>
    </xdr:to>
    <xdr:cxnSp macro="">
      <xdr:nvCxnSpPr>
        <xdr:cNvPr id="76" name="直線コネクタ 75"/>
        <xdr:cNvCxnSpPr/>
      </xdr:nvCxnSpPr>
      <xdr:spPr>
        <a:xfrm flipV="1">
          <a:off x="1320800" y="6609443"/>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133350</xdr:rowOff>
    </xdr:from>
    <xdr:to>
      <xdr:col>3</xdr:col>
      <xdr:colOff>193675</xdr:colOff>
      <xdr:row>36</xdr:row>
      <xdr:rowOff>63500</xdr:rowOff>
    </xdr:to>
    <xdr:sp macro="" textlink="">
      <xdr:nvSpPr>
        <xdr:cNvPr id="77" name="フローチャート : 判断 76"/>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78" name="テキスト ボックス 77"/>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66403</xdr:rowOff>
    </xdr:from>
    <xdr:to>
      <xdr:col>1</xdr:col>
      <xdr:colOff>676275</xdr:colOff>
      <xdr:row>36</xdr:row>
      <xdr:rowOff>168003</xdr:rowOff>
    </xdr:to>
    <xdr:sp macro="" textlink="">
      <xdr:nvSpPr>
        <xdr:cNvPr id="79" name="フローチャート : 判断 78"/>
        <xdr:cNvSpPr/>
      </xdr:nvSpPr>
      <xdr:spPr>
        <a:xfrm>
          <a:off x="1270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6730</xdr:rowOff>
    </xdr:from>
    <xdr:ext cx="762000" cy="259045"/>
    <xdr:sp macro="" textlink="">
      <xdr:nvSpPr>
        <xdr:cNvPr id="80" name="テキスト ボックス 79"/>
        <xdr:cNvSpPr txBox="1"/>
      </xdr:nvSpPr>
      <xdr:spPr>
        <a:xfrm>
          <a:off x="939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69669</xdr:rowOff>
    </xdr:from>
    <xdr:to>
      <xdr:col>7</xdr:col>
      <xdr:colOff>66675</xdr:colOff>
      <xdr:row>38</xdr:row>
      <xdr:rowOff>171269</xdr:rowOff>
    </xdr:to>
    <xdr:sp macro="" textlink="">
      <xdr:nvSpPr>
        <xdr:cNvPr id="86" name="円/楕円 85"/>
        <xdr:cNvSpPr/>
      </xdr:nvSpPr>
      <xdr:spPr>
        <a:xfrm>
          <a:off x="47752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149696</xdr:rowOff>
    </xdr:from>
    <xdr:ext cx="762000" cy="259045"/>
    <xdr:sp macro="" textlink="">
      <xdr:nvSpPr>
        <xdr:cNvPr id="87" name="人件費該当値テキスト"/>
        <xdr:cNvSpPr txBox="1"/>
      </xdr:nvSpPr>
      <xdr:spPr>
        <a:xfrm>
          <a:off x="4914900" y="649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35378</xdr:rowOff>
    </xdr:from>
    <xdr:to>
      <xdr:col>5</xdr:col>
      <xdr:colOff>600075</xdr:colOff>
      <xdr:row>39</xdr:row>
      <xdr:rowOff>136978</xdr:rowOff>
    </xdr:to>
    <xdr:sp macro="" textlink="">
      <xdr:nvSpPr>
        <xdr:cNvPr id="88" name="円/楕円 87"/>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121755</xdr:rowOff>
    </xdr:from>
    <xdr:ext cx="736600" cy="259045"/>
    <xdr:sp macro="" textlink="">
      <xdr:nvSpPr>
        <xdr:cNvPr id="89" name="テキスト ボックス 88"/>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134983</xdr:rowOff>
    </xdr:from>
    <xdr:to>
      <xdr:col>4</xdr:col>
      <xdr:colOff>396875</xdr:colOff>
      <xdr:row>39</xdr:row>
      <xdr:rowOff>65133</xdr:rowOff>
    </xdr:to>
    <xdr:sp macro="" textlink="">
      <xdr:nvSpPr>
        <xdr:cNvPr id="90" name="円/楕円 89"/>
        <xdr:cNvSpPr/>
      </xdr:nvSpPr>
      <xdr:spPr>
        <a:xfrm>
          <a:off x="3048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49910</xdr:rowOff>
    </xdr:from>
    <xdr:ext cx="762000" cy="259045"/>
    <xdr:sp macro="" textlink="">
      <xdr:nvSpPr>
        <xdr:cNvPr id="91" name="テキスト ボックス 90"/>
        <xdr:cNvSpPr txBox="1"/>
      </xdr:nvSpPr>
      <xdr:spPr>
        <a:xfrm>
          <a:off x="2717800" y="67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2" name="円/楕円 91"/>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93" name="テキスト ボックス 92"/>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79466</xdr:rowOff>
    </xdr:from>
    <xdr:to>
      <xdr:col>1</xdr:col>
      <xdr:colOff>676275</xdr:colOff>
      <xdr:row>41</xdr:row>
      <xdr:rowOff>9616</xdr:rowOff>
    </xdr:to>
    <xdr:sp macro="" textlink="">
      <xdr:nvSpPr>
        <xdr:cNvPr id="94" name="円/楕円 93"/>
        <xdr:cNvSpPr/>
      </xdr:nvSpPr>
      <xdr:spPr>
        <a:xfrm>
          <a:off x="1270000" y="69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165843</xdr:rowOff>
    </xdr:from>
    <xdr:ext cx="762000" cy="259045"/>
    <xdr:sp macro="" textlink="">
      <xdr:nvSpPr>
        <xdr:cNvPr id="95" name="テキスト ボックス 94"/>
        <xdr:cNvSpPr txBox="1"/>
      </xdr:nvSpPr>
      <xdr:spPr>
        <a:xfrm>
          <a:off x="939800" y="702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これまで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程度の水準であった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が、直営で運営しているケーブルネットワーク事業の委託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経費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などで、大幅な経費増となり指標としては悪化してきている。今後も、民間委託等が進んでいくことから、この傾向は続くものと思われる。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37193</xdr:rowOff>
    </xdr:to>
    <xdr:cxnSp macro="">
      <xdr:nvCxnSpPr>
        <xdr:cNvPr id="130" name="直線コネクタ 129"/>
        <xdr:cNvCxnSpPr/>
      </xdr:nvCxnSpPr>
      <xdr:spPr>
        <a:xfrm>
          <a:off x="15671800" y="2908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165100</xdr:rowOff>
    </xdr:to>
    <xdr:cxnSp macro="">
      <xdr:nvCxnSpPr>
        <xdr:cNvPr id="133" name="直線コネクタ 132"/>
        <xdr:cNvCxnSpPr/>
      </xdr:nvCxnSpPr>
      <xdr:spPr>
        <a:xfrm>
          <a:off x="14782800" y="2853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16</xdr:row>
      <xdr:rowOff>110671</xdr:rowOff>
    </xdr:to>
    <xdr:cxnSp macro="">
      <xdr:nvCxnSpPr>
        <xdr:cNvPr id="136" name="直線コネクタ 135"/>
        <xdr:cNvCxnSpPr/>
      </xdr:nvCxnSpPr>
      <xdr:spPr>
        <a:xfrm>
          <a:off x="13893800" y="2777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34471</xdr:rowOff>
    </xdr:to>
    <xdr:cxnSp macro="">
      <xdr:nvCxnSpPr>
        <xdr:cNvPr id="139" name="直線コネクタ 138"/>
        <xdr:cNvCxnSpPr/>
      </xdr:nvCxnSpPr>
      <xdr:spPr>
        <a:xfrm>
          <a:off x="13004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1" name="テキスト ボックス 140"/>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9" name="円/楕円 148"/>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50"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51" name="円/楕円 150"/>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52" name="テキスト ボックス 15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3" name="円/楕円 152"/>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54" name="テキスト ボックス 153"/>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5" name="円/楕円 154"/>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56" name="テキスト ボックス 155"/>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7" name="円/楕円 156"/>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58" name="テキスト ボックス 157"/>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類似団体平均は下回っているものの、生活保護費や自立支援給付費等の増加により、指標としては悪化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・横ばい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傾向にある。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この扶助費については、国・県の制度に基づき運営している事業が大部分のため、削減が難しい経費となっている。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29028</xdr:rowOff>
    </xdr:to>
    <xdr:cxnSp macro="">
      <xdr:nvCxnSpPr>
        <xdr:cNvPr id="193" name="直線コネクタ 192"/>
        <xdr:cNvCxnSpPr/>
      </xdr:nvCxnSpPr>
      <xdr:spPr>
        <a:xfrm flipV="1">
          <a:off x="3987800" y="92383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54</xdr:row>
      <xdr:rowOff>29028</xdr:rowOff>
    </xdr:to>
    <xdr:cxnSp macro="">
      <xdr:nvCxnSpPr>
        <xdr:cNvPr id="196" name="直線コネクタ 195"/>
        <xdr:cNvCxnSpPr/>
      </xdr:nvCxnSpPr>
      <xdr:spPr>
        <a:xfrm>
          <a:off x="3098800" y="9156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69850</xdr:rowOff>
    </xdr:to>
    <xdr:cxnSp macro="">
      <xdr:nvCxnSpPr>
        <xdr:cNvPr id="199" name="直線コネクタ 198"/>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53</xdr:row>
      <xdr:rowOff>69850</xdr:rowOff>
    </xdr:to>
    <xdr:cxnSp macro="">
      <xdr:nvCxnSpPr>
        <xdr:cNvPr id="202" name="直線コネクタ 201"/>
        <xdr:cNvCxnSpPr/>
      </xdr:nvCxnSpPr>
      <xdr:spPr>
        <a:xfrm>
          <a:off x="1320800" y="9058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4" name="テキスト ボックス 20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80934</xdr:rowOff>
    </xdr:from>
    <xdr:ext cx="762000" cy="259045"/>
    <xdr:sp macro="" textlink="">
      <xdr:nvSpPr>
        <xdr:cNvPr id="206" name="テキスト ボックス 205"/>
        <xdr:cNvSpPr txBox="1"/>
      </xdr:nvSpPr>
      <xdr:spPr>
        <a:xfrm>
          <a:off x="939800" y="93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12" name="円/楕円 211"/>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13"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4" name="円/楕円 213"/>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5" name="テキスト ボックス 214"/>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6" name="円/楕円 215"/>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7" name="テキスト ボックス 216"/>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8" name="円/楕円 217"/>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9" name="テキスト ボックス 218"/>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20" name="円/楕円 219"/>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21" name="テキスト ボックス 220"/>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類似団体平均を下回って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いるが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、指標としては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悪化傾向であ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このうち</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繰出金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については、ここ３年横ばい傾向となっているが、保険</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等事業会計に対する繰出金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、医療費や介護給付費の増加が続いていることから、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増加傾向となっている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維持補修費について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、老朽化した公共施設を多く抱えていることから、このままで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の状態が続くと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維持補修費は増加していくものと思われる。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127000</xdr:rowOff>
    </xdr:to>
    <xdr:cxnSp macro="">
      <xdr:nvCxnSpPr>
        <xdr:cNvPr id="254" name="直線コネクタ 253"/>
        <xdr:cNvCxnSpPr/>
      </xdr:nvCxnSpPr>
      <xdr:spPr>
        <a:xfrm flipV="1">
          <a:off x="15671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127000</xdr:rowOff>
    </xdr:to>
    <xdr:cxnSp macro="">
      <xdr:nvCxnSpPr>
        <xdr:cNvPr id="257" name="直線コネクタ 256"/>
        <xdr:cNvCxnSpPr/>
      </xdr:nvCxnSpPr>
      <xdr:spPr>
        <a:xfrm>
          <a:off x="14782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9" name="テキスト ボックス 25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56</xdr:row>
      <xdr:rowOff>88900</xdr:rowOff>
    </xdr:to>
    <xdr:cxnSp macro="">
      <xdr:nvCxnSpPr>
        <xdr:cNvPr id="260" name="直線コネクタ 259"/>
        <xdr:cNvCxnSpPr/>
      </xdr:nvCxnSpPr>
      <xdr:spPr>
        <a:xfrm>
          <a:off x="13893800" y="9552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168910</xdr:rowOff>
    </xdr:to>
    <xdr:cxnSp macro="">
      <xdr:nvCxnSpPr>
        <xdr:cNvPr id="263" name="直線コネクタ 262"/>
        <xdr:cNvCxnSpPr/>
      </xdr:nvCxnSpPr>
      <xdr:spPr>
        <a:xfrm flipV="1">
          <a:off x="13004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3" name="円/楕円 272"/>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4"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5" name="円/楕円 274"/>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6" name="テキスト ボックス 27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7" name="円/楕円 276"/>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8" name="テキスト ボックス 277"/>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9" name="円/楕円 278"/>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80" name="テキスト ボックス 279"/>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81" name="円/楕円 280"/>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82" name="テキスト ボックス 28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類似団体平均を下回っており、指標としては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ほぼ横ばい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傾向にある。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今後は、補助金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を交付するのが適当な事業を行っているかなどについて、明確な基準を設けて、不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適切</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な補助金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ついて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は見直しや廃止を行う方針である。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54610</xdr:rowOff>
    </xdr:from>
    <xdr:to>
      <xdr:col>24</xdr:col>
      <xdr:colOff>31750</xdr:colOff>
      <xdr:row>33</xdr:row>
      <xdr:rowOff>85090</xdr:rowOff>
    </xdr:to>
    <xdr:cxnSp macro="">
      <xdr:nvCxnSpPr>
        <xdr:cNvPr id="315" name="直線コネクタ 314"/>
        <xdr:cNvCxnSpPr/>
      </xdr:nvCxnSpPr>
      <xdr:spPr>
        <a:xfrm flipV="1">
          <a:off x="15671800" y="5712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31750</xdr:rowOff>
    </xdr:from>
    <xdr:to>
      <xdr:col>22</xdr:col>
      <xdr:colOff>565150</xdr:colOff>
      <xdr:row>33</xdr:row>
      <xdr:rowOff>85090</xdr:rowOff>
    </xdr:to>
    <xdr:cxnSp macro="">
      <xdr:nvCxnSpPr>
        <xdr:cNvPr id="318" name="直線コネクタ 317"/>
        <xdr:cNvCxnSpPr/>
      </xdr:nvCxnSpPr>
      <xdr:spPr>
        <a:xfrm>
          <a:off x="14782800" y="568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31750</xdr:rowOff>
    </xdr:from>
    <xdr:to>
      <xdr:col>21</xdr:col>
      <xdr:colOff>361950</xdr:colOff>
      <xdr:row>33</xdr:row>
      <xdr:rowOff>54610</xdr:rowOff>
    </xdr:to>
    <xdr:cxnSp macro="">
      <xdr:nvCxnSpPr>
        <xdr:cNvPr id="321" name="直線コネクタ 320"/>
        <xdr:cNvCxnSpPr/>
      </xdr:nvCxnSpPr>
      <xdr:spPr>
        <a:xfrm flipV="1">
          <a:off x="13893800" y="568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54610</xdr:rowOff>
    </xdr:from>
    <xdr:to>
      <xdr:col>20</xdr:col>
      <xdr:colOff>158750</xdr:colOff>
      <xdr:row>33</xdr:row>
      <xdr:rowOff>77470</xdr:rowOff>
    </xdr:to>
    <xdr:cxnSp macro="">
      <xdr:nvCxnSpPr>
        <xdr:cNvPr id="324" name="直線コネクタ 323"/>
        <xdr:cNvCxnSpPr/>
      </xdr:nvCxnSpPr>
      <xdr:spPr>
        <a:xfrm flipV="1">
          <a:off x="13004800" y="571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6" name="テキスト ボックス 325"/>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8" name="テキスト ボックス 327"/>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3810</xdr:rowOff>
    </xdr:from>
    <xdr:to>
      <xdr:col>24</xdr:col>
      <xdr:colOff>82550</xdr:colOff>
      <xdr:row>33</xdr:row>
      <xdr:rowOff>105410</xdr:rowOff>
    </xdr:to>
    <xdr:sp macro="" textlink="">
      <xdr:nvSpPr>
        <xdr:cNvPr id="334" name="円/楕円 333"/>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83837</xdr:rowOff>
    </xdr:from>
    <xdr:ext cx="762000" cy="259045"/>
    <xdr:sp macro="" textlink="">
      <xdr:nvSpPr>
        <xdr:cNvPr id="335" name="補助費等該当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34290</xdr:rowOff>
    </xdr:from>
    <xdr:to>
      <xdr:col>22</xdr:col>
      <xdr:colOff>615950</xdr:colOff>
      <xdr:row>33</xdr:row>
      <xdr:rowOff>135890</xdr:rowOff>
    </xdr:to>
    <xdr:sp macro="" textlink="">
      <xdr:nvSpPr>
        <xdr:cNvPr id="336" name="円/楕円 335"/>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146067</xdr:rowOff>
    </xdr:from>
    <xdr:ext cx="736600" cy="259045"/>
    <xdr:sp macro="" textlink="">
      <xdr:nvSpPr>
        <xdr:cNvPr id="337" name="テキスト ボックス 336"/>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152400</xdr:rowOff>
    </xdr:from>
    <xdr:to>
      <xdr:col>21</xdr:col>
      <xdr:colOff>412750</xdr:colOff>
      <xdr:row>33</xdr:row>
      <xdr:rowOff>82550</xdr:rowOff>
    </xdr:to>
    <xdr:sp macro="" textlink="">
      <xdr:nvSpPr>
        <xdr:cNvPr id="338" name="円/楕円 337"/>
        <xdr:cNvSpPr/>
      </xdr:nvSpPr>
      <xdr:spPr>
        <a:xfrm>
          <a:off x="14732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92727</xdr:rowOff>
    </xdr:from>
    <xdr:ext cx="762000" cy="259045"/>
    <xdr:sp macro="" textlink="">
      <xdr:nvSpPr>
        <xdr:cNvPr id="339" name="テキスト ボックス 338"/>
        <xdr:cNvSpPr txBox="1"/>
      </xdr:nvSpPr>
      <xdr:spPr>
        <a:xfrm>
          <a:off x="14401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3810</xdr:rowOff>
    </xdr:from>
    <xdr:to>
      <xdr:col>20</xdr:col>
      <xdr:colOff>209550</xdr:colOff>
      <xdr:row>33</xdr:row>
      <xdr:rowOff>105410</xdr:rowOff>
    </xdr:to>
    <xdr:sp macro="" textlink="">
      <xdr:nvSpPr>
        <xdr:cNvPr id="340" name="円/楕円 339"/>
        <xdr:cNvSpPr/>
      </xdr:nvSpPr>
      <xdr:spPr>
        <a:xfrm>
          <a:off x="13843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115587</xdr:rowOff>
    </xdr:from>
    <xdr:ext cx="762000" cy="259045"/>
    <xdr:sp macro="" textlink="">
      <xdr:nvSpPr>
        <xdr:cNvPr id="341" name="テキスト ボックス 340"/>
        <xdr:cNvSpPr txBox="1"/>
      </xdr:nvSpPr>
      <xdr:spPr>
        <a:xfrm>
          <a:off x="13512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26670</xdr:rowOff>
    </xdr:from>
    <xdr:to>
      <xdr:col>19</xdr:col>
      <xdr:colOff>6350</xdr:colOff>
      <xdr:row>33</xdr:row>
      <xdr:rowOff>128270</xdr:rowOff>
    </xdr:to>
    <xdr:sp macro="" textlink="">
      <xdr:nvSpPr>
        <xdr:cNvPr id="342" name="円/楕円 341"/>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138447</xdr:rowOff>
    </xdr:from>
    <xdr:ext cx="762000" cy="259045"/>
    <xdr:sp macro="" textlink="">
      <xdr:nvSpPr>
        <xdr:cNvPr id="343" name="テキスト ボックス 342"/>
        <xdr:cNvSpPr txBox="1"/>
      </xdr:nvSpPr>
      <xdr:spPr>
        <a:xfrm>
          <a:off x="12623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公債費の元利償還金のピークは平成１９年度で、地方債の繰上償還の実施等で、指標としては改善傾向が続いている。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しかしながら、平成２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年度以降は大規模公共事業や国営大野川上流農業水利事業負担金の繰上償還による、地方債の発行額の増加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が見込まれ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数年後には再び指標が悪化する可能性がある。今後は、不要不急な事業は控え、市民ニーズ・行政需要実態に即した事業を厳選したうえで、地方債の発行額の抑制に努めていく必要がある。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113285</xdr:rowOff>
    </xdr:from>
    <xdr:to>
      <xdr:col>7</xdr:col>
      <xdr:colOff>15875</xdr:colOff>
      <xdr:row>78</xdr:row>
      <xdr:rowOff>159004</xdr:rowOff>
    </xdr:to>
    <xdr:cxnSp macro="">
      <xdr:nvCxnSpPr>
        <xdr:cNvPr id="373" name="直線コネクタ 372"/>
        <xdr:cNvCxnSpPr/>
      </xdr:nvCxnSpPr>
      <xdr:spPr>
        <a:xfrm flipV="1">
          <a:off x="3987800" y="134863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159004</xdr:rowOff>
    </xdr:from>
    <xdr:to>
      <xdr:col>5</xdr:col>
      <xdr:colOff>549275</xdr:colOff>
      <xdr:row>79</xdr:row>
      <xdr:rowOff>60706</xdr:rowOff>
    </xdr:to>
    <xdr:cxnSp macro="">
      <xdr:nvCxnSpPr>
        <xdr:cNvPr id="376" name="直線コネクタ 375"/>
        <xdr:cNvCxnSpPr/>
      </xdr:nvCxnSpPr>
      <xdr:spPr>
        <a:xfrm flipV="1">
          <a:off x="3098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8" name="テキスト ボックス 377"/>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60706</xdr:rowOff>
    </xdr:to>
    <xdr:cxnSp macro="">
      <xdr:nvCxnSpPr>
        <xdr:cNvPr id="379" name="直線コネクタ 378"/>
        <xdr:cNvCxnSpPr/>
      </xdr:nvCxnSpPr>
      <xdr:spPr>
        <a:xfrm>
          <a:off x="2209800" y="1360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81" name="テキスト ボックス 380"/>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170435</xdr:rowOff>
    </xdr:to>
    <xdr:cxnSp macro="">
      <xdr:nvCxnSpPr>
        <xdr:cNvPr id="382" name="直線コネクタ 381"/>
        <xdr:cNvCxnSpPr/>
      </xdr:nvCxnSpPr>
      <xdr:spPr>
        <a:xfrm flipV="1">
          <a:off x="1320800" y="136052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25671</xdr:rowOff>
    </xdr:from>
    <xdr:ext cx="762000" cy="259045"/>
    <xdr:sp macro="" textlink="">
      <xdr:nvSpPr>
        <xdr:cNvPr id="384" name="テキスト ボックス 383"/>
        <xdr:cNvSpPr txBox="1"/>
      </xdr:nvSpPr>
      <xdr:spPr>
        <a:xfrm>
          <a:off x="1828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6" name="テキスト ボックス 385"/>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62485</xdr:rowOff>
    </xdr:from>
    <xdr:to>
      <xdr:col>7</xdr:col>
      <xdr:colOff>66675</xdr:colOff>
      <xdr:row>78</xdr:row>
      <xdr:rowOff>164085</xdr:rowOff>
    </xdr:to>
    <xdr:sp macro="" textlink="">
      <xdr:nvSpPr>
        <xdr:cNvPr id="392" name="円/楕円 391"/>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34562</xdr:rowOff>
    </xdr:from>
    <xdr:ext cx="762000" cy="259045"/>
    <xdr:sp macro="" textlink="">
      <xdr:nvSpPr>
        <xdr:cNvPr id="393"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94" name="円/楕円 393"/>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23131</xdr:rowOff>
    </xdr:from>
    <xdr:ext cx="736600" cy="259045"/>
    <xdr:sp macro="" textlink="">
      <xdr:nvSpPr>
        <xdr:cNvPr id="395" name="テキスト ボックス 394"/>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96" name="円/楕円 395"/>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97" name="テキスト ボックス 396"/>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8" name="円/楕円 397"/>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9" name="テキスト ボックス 398"/>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119635</xdr:rowOff>
    </xdr:from>
    <xdr:to>
      <xdr:col>1</xdr:col>
      <xdr:colOff>676275</xdr:colOff>
      <xdr:row>80</xdr:row>
      <xdr:rowOff>49785</xdr:rowOff>
    </xdr:to>
    <xdr:sp macro="" textlink="">
      <xdr:nvSpPr>
        <xdr:cNvPr id="400" name="円/楕円 399"/>
        <xdr:cNvSpPr/>
      </xdr:nvSpPr>
      <xdr:spPr>
        <a:xfrm>
          <a:off x="1270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34562</xdr:rowOff>
    </xdr:from>
    <xdr:ext cx="762000" cy="259045"/>
    <xdr:sp macro="" textlink="">
      <xdr:nvSpPr>
        <xdr:cNvPr id="401" name="テキスト ボックス 400"/>
        <xdr:cNvSpPr txBox="1"/>
      </xdr:nvSpPr>
      <xdr:spPr>
        <a:xfrm>
          <a:off x="939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経常収支比率の傾向と、歩調を合わせるように改善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・悪化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している。人件費以外の経常経費については、類似団体と遜色のない指標となっているが、人件費の指標が最低水準であるため、結果的に指標としては高止まりの状態となっている。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今後も、行財政改革大綱や定員管理計画に沿って、職員数の適正化・職員給の見直し等を行い、人件費の削減に努めていく。</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21844</xdr:rowOff>
    </xdr:from>
    <xdr:to>
      <xdr:col>24</xdr:col>
      <xdr:colOff>31750</xdr:colOff>
      <xdr:row>79</xdr:row>
      <xdr:rowOff>5842</xdr:rowOff>
    </xdr:to>
    <xdr:cxnSp macro="">
      <xdr:nvCxnSpPr>
        <xdr:cNvPr id="432" name="直線コネクタ 431"/>
        <xdr:cNvCxnSpPr/>
      </xdr:nvCxnSpPr>
      <xdr:spPr>
        <a:xfrm flipV="1">
          <a:off x="15671800" y="1339494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3"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79</xdr:row>
      <xdr:rowOff>5842</xdr:rowOff>
    </xdr:to>
    <xdr:cxnSp macro="">
      <xdr:nvCxnSpPr>
        <xdr:cNvPr id="435" name="直線コネクタ 434"/>
        <xdr:cNvCxnSpPr/>
      </xdr:nvCxnSpPr>
      <xdr:spPr>
        <a:xfrm>
          <a:off x="14782800" y="133858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19558</xdr:rowOff>
    </xdr:from>
    <xdr:to>
      <xdr:col>21</xdr:col>
      <xdr:colOff>361950</xdr:colOff>
      <xdr:row>78</xdr:row>
      <xdr:rowOff>12700</xdr:rowOff>
    </xdr:to>
    <xdr:cxnSp macro="">
      <xdr:nvCxnSpPr>
        <xdr:cNvPr id="438" name="直線コネクタ 437"/>
        <xdr:cNvCxnSpPr/>
      </xdr:nvCxnSpPr>
      <xdr:spPr>
        <a:xfrm>
          <a:off x="13893800" y="132212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40" name="テキスト ボックス 43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19558</xdr:rowOff>
    </xdr:from>
    <xdr:to>
      <xdr:col>20</xdr:col>
      <xdr:colOff>158750</xdr:colOff>
      <xdr:row>78</xdr:row>
      <xdr:rowOff>108713</xdr:rowOff>
    </xdr:to>
    <xdr:cxnSp macro="">
      <xdr:nvCxnSpPr>
        <xdr:cNvPr id="441" name="直線コネクタ 440"/>
        <xdr:cNvCxnSpPr/>
      </xdr:nvCxnSpPr>
      <xdr:spPr>
        <a:xfrm flipV="1">
          <a:off x="13004800" y="13221208"/>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43" name="テキスト ボックス 442"/>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51" name="円/楕円 450"/>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159021</xdr:rowOff>
    </xdr:from>
    <xdr:ext cx="762000" cy="259045"/>
    <xdr:sp macro="" textlink="">
      <xdr:nvSpPr>
        <xdr:cNvPr id="452" name="公債費以外該当値テキスト"/>
        <xdr:cNvSpPr txBox="1"/>
      </xdr:nvSpPr>
      <xdr:spPr>
        <a:xfrm>
          <a:off x="16598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126492</xdr:rowOff>
    </xdr:from>
    <xdr:to>
      <xdr:col>22</xdr:col>
      <xdr:colOff>615950</xdr:colOff>
      <xdr:row>79</xdr:row>
      <xdr:rowOff>56642</xdr:rowOff>
    </xdr:to>
    <xdr:sp macro="" textlink="">
      <xdr:nvSpPr>
        <xdr:cNvPr id="453" name="円/楕円 452"/>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41419</xdr:rowOff>
    </xdr:from>
    <xdr:ext cx="736600" cy="259045"/>
    <xdr:sp macro="" textlink="">
      <xdr:nvSpPr>
        <xdr:cNvPr id="454" name="テキスト ボックス 453"/>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5" name="円/楕円 45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56" name="テキスト ボックス 455"/>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57" name="円/楕円 456"/>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80535</xdr:rowOff>
    </xdr:from>
    <xdr:ext cx="762000" cy="259045"/>
    <xdr:sp macro="" textlink="">
      <xdr:nvSpPr>
        <xdr:cNvPr id="458" name="テキスト ボックス 457"/>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59" name="円/楕円 458"/>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144290</xdr:rowOff>
    </xdr:from>
    <xdr:ext cx="762000" cy="259045"/>
    <xdr:sp macro="" textlink="">
      <xdr:nvSpPr>
        <xdr:cNvPr id="460" name="テキスト ボックス 459"/>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大分県竹田市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21120</xdr:rowOff>
    </xdr:from>
    <xdr:to>
      <xdr:col>4</xdr:col>
      <xdr:colOff>1117600</xdr:colOff>
      <xdr:row>18</xdr:row>
      <xdr:rowOff>148184</xdr:rowOff>
    </xdr:to>
    <xdr:cxnSp macro="">
      <xdr:nvCxnSpPr>
        <xdr:cNvPr id="45" name="直線コネクタ 44"/>
        <xdr:cNvCxnSpPr/>
      </xdr:nvCxnSpPr>
      <xdr:spPr bwMode="auto">
        <a:xfrm flipV="1">
          <a:off x="5651500" y="2126145"/>
          <a:ext cx="0" cy="11557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120261</xdr:rowOff>
    </xdr:from>
    <xdr:ext cx="762000" cy="259045"/>
    <xdr:sp macro="" textlink="">
      <xdr:nvSpPr>
        <xdr:cNvPr id="46" name="人口1人当たり決算額の推移最小値テキスト130"/>
        <xdr:cNvSpPr txBox="1"/>
      </xdr:nvSpPr>
      <xdr:spPr>
        <a:xfrm>
          <a:off x="5740400" y="32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18</xdr:row>
      <xdr:rowOff>148184</xdr:rowOff>
    </xdr:from>
    <xdr:to>
      <xdr:col>5</xdr:col>
      <xdr:colOff>73025</xdr:colOff>
      <xdr:row>18</xdr:row>
      <xdr:rowOff>148184</xdr:rowOff>
    </xdr:to>
    <xdr:cxnSp macro="">
      <xdr:nvCxnSpPr>
        <xdr:cNvPr id="47" name="直線コネクタ 46"/>
        <xdr:cNvCxnSpPr/>
      </xdr:nvCxnSpPr>
      <xdr:spPr bwMode="auto">
        <a:xfrm>
          <a:off x="5562600" y="3281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107497</xdr:rowOff>
    </xdr:from>
    <xdr:ext cx="762000" cy="259045"/>
    <xdr:sp macro="" textlink="">
      <xdr:nvSpPr>
        <xdr:cNvPr id="48" name="人口1人当たり決算額の推移最大値テキスト130"/>
        <xdr:cNvSpPr txBox="1"/>
      </xdr:nvSpPr>
      <xdr:spPr>
        <a:xfrm>
          <a:off x="5740400" y="186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12</xdr:row>
      <xdr:rowOff>21120</xdr:rowOff>
    </xdr:from>
    <xdr:to>
      <xdr:col>5</xdr:col>
      <xdr:colOff>73025</xdr:colOff>
      <xdr:row>12</xdr:row>
      <xdr:rowOff>21120</xdr:rowOff>
    </xdr:to>
    <xdr:cxnSp macro="">
      <xdr:nvCxnSpPr>
        <xdr:cNvPr id="49" name="直線コネクタ 48"/>
        <xdr:cNvCxnSpPr/>
      </xdr:nvCxnSpPr>
      <xdr:spPr bwMode="auto">
        <a:xfrm>
          <a:off x="5562600" y="21261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19406</xdr:rowOff>
    </xdr:from>
    <xdr:to>
      <xdr:col>4</xdr:col>
      <xdr:colOff>1117600</xdr:colOff>
      <xdr:row>12</xdr:row>
      <xdr:rowOff>21120</xdr:rowOff>
    </xdr:to>
    <xdr:cxnSp macro="">
      <xdr:nvCxnSpPr>
        <xdr:cNvPr id="50" name="直線コネクタ 49"/>
        <xdr:cNvCxnSpPr/>
      </xdr:nvCxnSpPr>
      <xdr:spPr bwMode="auto">
        <a:xfrm>
          <a:off x="5003800" y="1952981"/>
          <a:ext cx="647700" cy="173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84561</xdr:rowOff>
    </xdr:from>
    <xdr:ext cx="762000" cy="259045"/>
    <xdr:sp macro="" textlink="">
      <xdr:nvSpPr>
        <xdr:cNvPr id="51" name="人口1人当たり決算額の推移平均値テキスト130"/>
        <xdr:cNvSpPr txBox="1"/>
      </xdr:nvSpPr>
      <xdr:spPr>
        <a:xfrm>
          <a:off x="5740400" y="2703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112484</xdr:rowOff>
    </xdr:from>
    <xdr:to>
      <xdr:col>5</xdr:col>
      <xdr:colOff>34925</xdr:colOff>
      <xdr:row>16</xdr:row>
      <xdr:rowOff>42634</xdr:rowOff>
    </xdr:to>
    <xdr:sp macro="" textlink="">
      <xdr:nvSpPr>
        <xdr:cNvPr id="52" name="フローチャート : 判断 51"/>
        <xdr:cNvSpPr/>
      </xdr:nvSpPr>
      <xdr:spPr bwMode="auto">
        <a:xfrm>
          <a:off x="5600700" y="2731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19406</xdr:rowOff>
    </xdr:from>
    <xdr:to>
      <xdr:col>4</xdr:col>
      <xdr:colOff>469900</xdr:colOff>
      <xdr:row>11</xdr:row>
      <xdr:rowOff>40195</xdr:rowOff>
    </xdr:to>
    <xdr:cxnSp macro="">
      <xdr:nvCxnSpPr>
        <xdr:cNvPr id="53" name="直線コネクタ 52"/>
        <xdr:cNvCxnSpPr/>
      </xdr:nvCxnSpPr>
      <xdr:spPr bwMode="auto">
        <a:xfrm flipV="1">
          <a:off x="4305300" y="1952981"/>
          <a:ext cx="698500" cy="20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83147</xdr:rowOff>
    </xdr:from>
    <xdr:to>
      <xdr:col>4</xdr:col>
      <xdr:colOff>520700</xdr:colOff>
      <xdr:row>16</xdr:row>
      <xdr:rowOff>13297</xdr:rowOff>
    </xdr:to>
    <xdr:sp macro="" textlink="">
      <xdr:nvSpPr>
        <xdr:cNvPr id="54" name="フローチャート : 判断 53"/>
        <xdr:cNvSpPr/>
      </xdr:nvSpPr>
      <xdr:spPr bwMode="auto">
        <a:xfrm>
          <a:off x="4953000" y="2702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169524</xdr:rowOff>
    </xdr:from>
    <xdr:ext cx="736600" cy="259045"/>
    <xdr:sp macro="" textlink="">
      <xdr:nvSpPr>
        <xdr:cNvPr id="55" name="テキスト ボックス 54"/>
        <xdr:cNvSpPr txBox="1"/>
      </xdr:nvSpPr>
      <xdr:spPr>
        <a:xfrm>
          <a:off x="4622800" y="278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40195</xdr:rowOff>
    </xdr:from>
    <xdr:to>
      <xdr:col>3</xdr:col>
      <xdr:colOff>904875</xdr:colOff>
      <xdr:row>11</xdr:row>
      <xdr:rowOff>96685</xdr:rowOff>
    </xdr:to>
    <xdr:cxnSp macro="">
      <xdr:nvCxnSpPr>
        <xdr:cNvPr id="56" name="直線コネクタ 55"/>
        <xdr:cNvCxnSpPr/>
      </xdr:nvCxnSpPr>
      <xdr:spPr bwMode="auto">
        <a:xfrm flipV="1">
          <a:off x="3606800" y="1973770"/>
          <a:ext cx="698500" cy="5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56794</xdr:rowOff>
    </xdr:from>
    <xdr:to>
      <xdr:col>3</xdr:col>
      <xdr:colOff>955675</xdr:colOff>
      <xdr:row>15</xdr:row>
      <xdr:rowOff>158394</xdr:rowOff>
    </xdr:to>
    <xdr:sp macro="" textlink="">
      <xdr:nvSpPr>
        <xdr:cNvPr id="57" name="フローチャート : 判断 56"/>
        <xdr:cNvSpPr/>
      </xdr:nvSpPr>
      <xdr:spPr bwMode="auto">
        <a:xfrm>
          <a:off x="4254500" y="2676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143171</xdr:rowOff>
    </xdr:from>
    <xdr:ext cx="762000" cy="259045"/>
    <xdr:sp macro="" textlink="">
      <xdr:nvSpPr>
        <xdr:cNvPr id="58" name="テキスト ボックス 57"/>
        <xdr:cNvSpPr txBox="1"/>
      </xdr:nvSpPr>
      <xdr:spPr>
        <a:xfrm>
          <a:off x="3924300" y="276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49759</xdr:rowOff>
    </xdr:from>
    <xdr:to>
      <xdr:col>3</xdr:col>
      <xdr:colOff>206375</xdr:colOff>
      <xdr:row>11</xdr:row>
      <xdr:rowOff>96685</xdr:rowOff>
    </xdr:to>
    <xdr:cxnSp macro="">
      <xdr:nvCxnSpPr>
        <xdr:cNvPr id="59" name="直線コネクタ 58"/>
        <xdr:cNvCxnSpPr/>
      </xdr:nvCxnSpPr>
      <xdr:spPr bwMode="auto">
        <a:xfrm>
          <a:off x="2908300" y="1983334"/>
          <a:ext cx="698500" cy="4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44501</xdr:rowOff>
    </xdr:from>
    <xdr:to>
      <xdr:col>3</xdr:col>
      <xdr:colOff>257175</xdr:colOff>
      <xdr:row>15</xdr:row>
      <xdr:rowOff>146101</xdr:rowOff>
    </xdr:to>
    <xdr:sp macro="" textlink="">
      <xdr:nvSpPr>
        <xdr:cNvPr id="60" name="フローチャート : 判断 59"/>
        <xdr:cNvSpPr/>
      </xdr:nvSpPr>
      <xdr:spPr bwMode="auto">
        <a:xfrm>
          <a:off x="3556000" y="2663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130878</xdr:rowOff>
    </xdr:from>
    <xdr:ext cx="762000" cy="259045"/>
    <xdr:sp macro="" textlink="">
      <xdr:nvSpPr>
        <xdr:cNvPr id="61" name="テキスト ボックス 60"/>
        <xdr:cNvSpPr txBox="1"/>
      </xdr:nvSpPr>
      <xdr:spPr>
        <a:xfrm>
          <a:off x="3225800" y="275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44361</xdr:rowOff>
    </xdr:from>
    <xdr:to>
      <xdr:col>2</xdr:col>
      <xdr:colOff>692150</xdr:colOff>
      <xdr:row>15</xdr:row>
      <xdr:rowOff>145961</xdr:rowOff>
    </xdr:to>
    <xdr:sp macro="" textlink="">
      <xdr:nvSpPr>
        <xdr:cNvPr id="62" name="フローチャート : 判断 61"/>
        <xdr:cNvSpPr/>
      </xdr:nvSpPr>
      <xdr:spPr bwMode="auto">
        <a:xfrm>
          <a:off x="2857500" y="2663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130738</xdr:rowOff>
    </xdr:from>
    <xdr:ext cx="762000" cy="259045"/>
    <xdr:sp macro="" textlink="">
      <xdr:nvSpPr>
        <xdr:cNvPr id="63" name="テキスト ボックス 62"/>
        <xdr:cNvSpPr txBox="1"/>
      </xdr:nvSpPr>
      <xdr:spPr>
        <a:xfrm>
          <a:off x="2527300" y="275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11</xdr:row>
      <xdr:rowOff>141770</xdr:rowOff>
    </xdr:from>
    <xdr:to>
      <xdr:col>5</xdr:col>
      <xdr:colOff>34925</xdr:colOff>
      <xdr:row>12</xdr:row>
      <xdr:rowOff>71920</xdr:rowOff>
    </xdr:to>
    <xdr:sp macro="" textlink="">
      <xdr:nvSpPr>
        <xdr:cNvPr id="69" name="円/楕円 68"/>
        <xdr:cNvSpPr/>
      </xdr:nvSpPr>
      <xdr:spPr bwMode="auto">
        <a:xfrm>
          <a:off x="5600700" y="2075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88447</xdr:rowOff>
    </xdr:from>
    <xdr:ext cx="762000" cy="259045"/>
    <xdr:sp macro="" textlink="">
      <xdr:nvSpPr>
        <xdr:cNvPr id="70" name="人口1人当たり決算額の推移該当値テキスト130"/>
        <xdr:cNvSpPr txBox="1"/>
      </xdr:nvSpPr>
      <xdr:spPr>
        <a:xfrm>
          <a:off x="5740400" y="202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142,587</a:t>
          </a:r>
          <a:endParaRPr kumimoji="1" lang="ja-JP" altLang="en-US" sz="1000" b="1">
            <a:solidFill>
              <a:srgbClr val="FF0000"/>
            </a:solidFill>
            <a:latin typeface="ＭＳ Ｐゴシック"/>
          </a:endParaRPr>
        </a:p>
      </xdr:txBody>
    </xdr:sp>
    <xdr:clientData/>
  </xdr:oneCellAnchor>
  <xdr:twoCellAnchor>
    <xdr:from>
      <xdr:col>4</xdr:col>
      <xdr:colOff>419100</xdr:colOff>
      <xdr:row>10</xdr:row>
      <xdr:rowOff>140056</xdr:rowOff>
    </xdr:from>
    <xdr:to>
      <xdr:col>4</xdr:col>
      <xdr:colOff>520700</xdr:colOff>
      <xdr:row>11</xdr:row>
      <xdr:rowOff>70206</xdr:rowOff>
    </xdr:to>
    <xdr:sp macro="" textlink="">
      <xdr:nvSpPr>
        <xdr:cNvPr id="71" name="円/楕円 70"/>
        <xdr:cNvSpPr/>
      </xdr:nvSpPr>
      <xdr:spPr bwMode="auto">
        <a:xfrm>
          <a:off x="4953000" y="190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80383</xdr:rowOff>
    </xdr:from>
    <xdr:ext cx="736600" cy="259045"/>
    <xdr:sp macro="" textlink="">
      <xdr:nvSpPr>
        <xdr:cNvPr id="72" name="テキスト ボックス 71"/>
        <xdr:cNvSpPr txBox="1"/>
      </xdr:nvSpPr>
      <xdr:spPr>
        <a:xfrm>
          <a:off x="4622800" y="167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156,222</a:t>
          </a:r>
          <a:endParaRPr kumimoji="1" lang="ja-JP" altLang="en-US" sz="1000" b="1">
            <a:solidFill>
              <a:srgbClr val="FF0000"/>
            </a:solidFill>
            <a:latin typeface="ＭＳ Ｐゴシック"/>
          </a:endParaRPr>
        </a:p>
      </xdr:txBody>
    </xdr:sp>
    <xdr:clientData/>
  </xdr:oneCellAnchor>
  <xdr:twoCellAnchor>
    <xdr:from>
      <xdr:col>3</xdr:col>
      <xdr:colOff>854075</xdr:colOff>
      <xdr:row>10</xdr:row>
      <xdr:rowOff>160845</xdr:rowOff>
    </xdr:from>
    <xdr:to>
      <xdr:col>3</xdr:col>
      <xdr:colOff>955675</xdr:colOff>
      <xdr:row>11</xdr:row>
      <xdr:rowOff>90995</xdr:rowOff>
    </xdr:to>
    <xdr:sp macro="" textlink="">
      <xdr:nvSpPr>
        <xdr:cNvPr id="73" name="円/楕円 72"/>
        <xdr:cNvSpPr/>
      </xdr:nvSpPr>
      <xdr:spPr bwMode="auto">
        <a:xfrm>
          <a:off x="4254500" y="192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101172</xdr:rowOff>
    </xdr:from>
    <xdr:ext cx="762000" cy="259045"/>
    <xdr:sp macro="" textlink="">
      <xdr:nvSpPr>
        <xdr:cNvPr id="74" name="テキスト ボックス 73"/>
        <xdr:cNvSpPr txBox="1"/>
      </xdr:nvSpPr>
      <xdr:spPr>
        <a:xfrm>
          <a:off x="3924300" y="169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154,585</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45885</xdr:rowOff>
    </xdr:from>
    <xdr:to>
      <xdr:col>3</xdr:col>
      <xdr:colOff>257175</xdr:colOff>
      <xdr:row>11</xdr:row>
      <xdr:rowOff>147485</xdr:rowOff>
    </xdr:to>
    <xdr:sp macro="" textlink="">
      <xdr:nvSpPr>
        <xdr:cNvPr id="75" name="円/楕円 74"/>
        <xdr:cNvSpPr/>
      </xdr:nvSpPr>
      <xdr:spPr bwMode="auto">
        <a:xfrm>
          <a:off x="3556000" y="197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157662</xdr:rowOff>
    </xdr:from>
    <xdr:ext cx="762000" cy="259045"/>
    <xdr:sp macro="" textlink="">
      <xdr:nvSpPr>
        <xdr:cNvPr id="76" name="テキスト ボックス 75"/>
        <xdr:cNvSpPr txBox="1"/>
      </xdr:nvSpPr>
      <xdr:spPr>
        <a:xfrm>
          <a:off x="3225800" y="174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150,137</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170409</xdr:rowOff>
    </xdr:from>
    <xdr:to>
      <xdr:col>2</xdr:col>
      <xdr:colOff>692150</xdr:colOff>
      <xdr:row>11</xdr:row>
      <xdr:rowOff>100559</xdr:rowOff>
    </xdr:to>
    <xdr:sp macro="" textlink="">
      <xdr:nvSpPr>
        <xdr:cNvPr id="77" name="円/楕円 76"/>
        <xdr:cNvSpPr/>
      </xdr:nvSpPr>
      <xdr:spPr bwMode="auto">
        <a:xfrm>
          <a:off x="2857500" y="193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110736</xdr:rowOff>
    </xdr:from>
    <xdr:ext cx="762000" cy="259045"/>
    <xdr:sp macro="" textlink="">
      <xdr:nvSpPr>
        <xdr:cNvPr id="78" name="テキスト ボックス 77"/>
        <xdr:cNvSpPr txBox="1"/>
      </xdr:nvSpPr>
      <xdr:spPr>
        <a:xfrm>
          <a:off x="2527300" y="170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09" name="直線コネクタ 108"/>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0"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1" name="直線コネクタ 110"/>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2"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3" name="直線コネクタ 112"/>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239373</xdr:rowOff>
    </xdr:from>
    <xdr:to>
      <xdr:col>4</xdr:col>
      <xdr:colOff>1117600</xdr:colOff>
      <xdr:row>36</xdr:row>
      <xdr:rowOff>1237</xdr:rowOff>
    </xdr:to>
    <xdr:cxnSp macro="">
      <xdr:nvCxnSpPr>
        <xdr:cNvPr id="114" name="直線コネクタ 113"/>
        <xdr:cNvCxnSpPr/>
      </xdr:nvCxnSpPr>
      <xdr:spPr bwMode="auto">
        <a:xfrm>
          <a:off x="5003800" y="6849723"/>
          <a:ext cx="647700" cy="10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5"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6" name="フローチャート : 判断 115"/>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60282</xdr:rowOff>
    </xdr:from>
    <xdr:to>
      <xdr:col>4</xdr:col>
      <xdr:colOff>469900</xdr:colOff>
      <xdr:row>35</xdr:row>
      <xdr:rowOff>239373</xdr:rowOff>
    </xdr:to>
    <xdr:cxnSp macro="">
      <xdr:nvCxnSpPr>
        <xdr:cNvPr id="117" name="直線コネクタ 116"/>
        <xdr:cNvCxnSpPr/>
      </xdr:nvCxnSpPr>
      <xdr:spPr bwMode="auto">
        <a:xfrm>
          <a:off x="4305300" y="6670632"/>
          <a:ext cx="698500" cy="17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18" name="フローチャート : 判断 117"/>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19" name="テキスト ボックス 118"/>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243749</xdr:rowOff>
    </xdr:from>
    <xdr:to>
      <xdr:col>3</xdr:col>
      <xdr:colOff>904875</xdr:colOff>
      <xdr:row>35</xdr:row>
      <xdr:rowOff>60282</xdr:rowOff>
    </xdr:to>
    <xdr:cxnSp macro="">
      <xdr:nvCxnSpPr>
        <xdr:cNvPr id="120" name="直線コネクタ 119"/>
        <xdr:cNvCxnSpPr/>
      </xdr:nvCxnSpPr>
      <xdr:spPr bwMode="auto">
        <a:xfrm>
          <a:off x="3606800" y="6511199"/>
          <a:ext cx="698500" cy="15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1" name="フローチャート : 判断 120"/>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2" name="テキスト ボックス 121"/>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114068</xdr:rowOff>
    </xdr:from>
    <xdr:to>
      <xdr:col>3</xdr:col>
      <xdr:colOff>206375</xdr:colOff>
      <xdr:row>34</xdr:row>
      <xdr:rowOff>243749</xdr:rowOff>
    </xdr:to>
    <xdr:cxnSp macro="">
      <xdr:nvCxnSpPr>
        <xdr:cNvPr id="123" name="直線コネクタ 122"/>
        <xdr:cNvCxnSpPr/>
      </xdr:nvCxnSpPr>
      <xdr:spPr bwMode="auto">
        <a:xfrm>
          <a:off x="2908300" y="6381518"/>
          <a:ext cx="698500" cy="129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4" name="フローチャート : 判断 123"/>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5" name="テキスト ボックス 124"/>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6" name="フローチャート : 判断 125"/>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7" name="テキスト ボックス 126"/>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293337</xdr:rowOff>
    </xdr:from>
    <xdr:to>
      <xdr:col>5</xdr:col>
      <xdr:colOff>34925</xdr:colOff>
      <xdr:row>36</xdr:row>
      <xdr:rowOff>52037</xdr:rowOff>
    </xdr:to>
    <xdr:sp macro="" textlink="">
      <xdr:nvSpPr>
        <xdr:cNvPr id="133" name="円/楕円 132"/>
        <xdr:cNvSpPr/>
      </xdr:nvSpPr>
      <xdr:spPr bwMode="auto">
        <a:xfrm>
          <a:off x="5600700" y="6903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265414</xdr:rowOff>
    </xdr:from>
    <xdr:ext cx="762000" cy="259045"/>
    <xdr:sp macro="" textlink="">
      <xdr:nvSpPr>
        <xdr:cNvPr id="134" name="人口1人当たり決算額の推移該当値テキスト445"/>
        <xdr:cNvSpPr txBox="1"/>
      </xdr:nvSpPr>
      <xdr:spPr>
        <a:xfrm>
          <a:off x="5740400" y="68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188573</xdr:rowOff>
    </xdr:from>
    <xdr:to>
      <xdr:col>4</xdr:col>
      <xdr:colOff>520700</xdr:colOff>
      <xdr:row>35</xdr:row>
      <xdr:rowOff>290173</xdr:rowOff>
    </xdr:to>
    <xdr:sp macro="" textlink="">
      <xdr:nvSpPr>
        <xdr:cNvPr id="135" name="円/楕円 134"/>
        <xdr:cNvSpPr/>
      </xdr:nvSpPr>
      <xdr:spPr bwMode="auto">
        <a:xfrm>
          <a:off x="4953000" y="679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274950</xdr:rowOff>
    </xdr:from>
    <xdr:ext cx="736600" cy="259045"/>
    <xdr:sp macro="" textlink="">
      <xdr:nvSpPr>
        <xdr:cNvPr id="136" name="テキスト ボックス 135"/>
        <xdr:cNvSpPr txBox="1"/>
      </xdr:nvSpPr>
      <xdr:spPr>
        <a:xfrm>
          <a:off x="4622800" y="688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23,309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9482</xdr:rowOff>
    </xdr:from>
    <xdr:to>
      <xdr:col>3</xdr:col>
      <xdr:colOff>955675</xdr:colOff>
      <xdr:row>35</xdr:row>
      <xdr:rowOff>111082</xdr:rowOff>
    </xdr:to>
    <xdr:sp macro="" textlink="">
      <xdr:nvSpPr>
        <xdr:cNvPr id="137" name="円/楕円 136"/>
        <xdr:cNvSpPr/>
      </xdr:nvSpPr>
      <xdr:spPr bwMode="auto">
        <a:xfrm>
          <a:off x="4254500" y="661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95859</xdr:rowOff>
    </xdr:from>
    <xdr:ext cx="762000" cy="259045"/>
    <xdr:sp macro="" textlink="">
      <xdr:nvSpPr>
        <xdr:cNvPr id="138" name="テキスト ボックス 137"/>
        <xdr:cNvSpPr txBox="1"/>
      </xdr:nvSpPr>
      <xdr:spPr>
        <a:xfrm>
          <a:off x="3924300" y="67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192949</xdr:rowOff>
    </xdr:from>
    <xdr:to>
      <xdr:col>3</xdr:col>
      <xdr:colOff>257175</xdr:colOff>
      <xdr:row>34</xdr:row>
      <xdr:rowOff>294549</xdr:rowOff>
    </xdr:to>
    <xdr:sp macro="" textlink="">
      <xdr:nvSpPr>
        <xdr:cNvPr id="139" name="円/楕円 138"/>
        <xdr:cNvSpPr/>
      </xdr:nvSpPr>
      <xdr:spPr bwMode="auto">
        <a:xfrm>
          <a:off x="3556000" y="646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279326</xdr:rowOff>
    </xdr:from>
    <xdr:ext cx="762000" cy="259045"/>
    <xdr:sp macro="" textlink="">
      <xdr:nvSpPr>
        <xdr:cNvPr id="140" name="テキスト ボックス 139"/>
        <xdr:cNvSpPr txBox="1"/>
      </xdr:nvSpPr>
      <xdr:spPr>
        <a:xfrm>
          <a:off x="3225800" y="654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63268</xdr:rowOff>
    </xdr:from>
    <xdr:to>
      <xdr:col>2</xdr:col>
      <xdr:colOff>692150</xdr:colOff>
      <xdr:row>34</xdr:row>
      <xdr:rowOff>164868</xdr:rowOff>
    </xdr:to>
    <xdr:sp macro="" textlink="">
      <xdr:nvSpPr>
        <xdr:cNvPr id="141" name="円/楕円 140"/>
        <xdr:cNvSpPr/>
      </xdr:nvSpPr>
      <xdr:spPr bwMode="auto">
        <a:xfrm>
          <a:off x="2857500" y="6330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149645</xdr:rowOff>
    </xdr:from>
    <xdr:ext cx="762000" cy="259045"/>
    <xdr:sp macro="" textlink="">
      <xdr:nvSpPr>
        <xdr:cNvPr id="142" name="テキスト ボックス 141"/>
        <xdr:cNvSpPr txBox="1"/>
      </xdr:nvSpPr>
      <xdr:spPr>
        <a:xfrm>
          <a:off x="2527300" y="64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これまで実質収支比率については、実質赤字額がないため該当比率は良好な状態にあると思われる。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連結実質収支比率については、赤字の会計がないため当該比率は良好な状態にあると思われる。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実質公債費比率の分子の改善内容の主なものは、地方債の元利償還金の減少によるものである。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地方債の繰上償還の実施や、定期償還分についても、平成１９年度をピークに減少していることなどで、今後もこの傾向は続いていくものと思われる。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将来負担比率の分子の改善内容の主なものは、一般会計等に係る地方債現在高の減少と、充当可能基金</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が増加したこと</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によるものである。</a:t>
          </a:r>
        </a:p>
        <a:p>
          <a:pPr marL="0" marR="0" lvl="0" indent="0" defTabSz="914400" rtl="0" eaLnBrk="1" fontAlgn="auto"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退職手当負担見込額については、対象職員の減少で</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額が年々</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して</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おり、当面は増加する要因は</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ない。更に</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設立法人等の負債額等負担見込額についても、対象が平成２７年度まで</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となっており</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、その額が</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年々</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減少して</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いく見込である</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22535156</v>
      </c>
      <c r="BO4" s="349"/>
      <c r="BP4" s="349"/>
      <c r="BQ4" s="349"/>
      <c r="BR4" s="349"/>
      <c r="BS4" s="349"/>
      <c r="BT4" s="349"/>
      <c r="BU4" s="350"/>
      <c r="BV4" s="348">
        <v>19682936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21553504</v>
      </c>
      <c r="BO5" s="386"/>
      <c r="BP5" s="386"/>
      <c r="BQ5" s="386"/>
      <c r="BR5" s="386"/>
      <c r="BS5" s="386"/>
      <c r="BT5" s="386"/>
      <c r="BU5" s="387"/>
      <c r="BV5" s="385">
        <v>18621841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87.4</v>
      </c>
      <c r="CU5" s="383"/>
      <c r="CV5" s="383"/>
      <c r="CW5" s="383"/>
      <c r="CX5" s="383"/>
      <c r="CY5" s="383"/>
      <c r="CZ5" s="383"/>
      <c r="DA5" s="384"/>
      <c r="DB5" s="382">
        <v>91.8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981652</v>
      </c>
      <c r="BO6" s="386"/>
      <c r="BP6" s="386"/>
      <c r="BQ6" s="386"/>
      <c r="BR6" s="386"/>
      <c r="BS6" s="386"/>
      <c r="BT6" s="386"/>
      <c r="BU6" s="387"/>
      <c r="BV6" s="385">
        <v>1061095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92.6</v>
      </c>
      <c r="CU6" s="423"/>
      <c r="CV6" s="423"/>
      <c r="CW6" s="423"/>
      <c r="CX6" s="423"/>
      <c r="CY6" s="423"/>
      <c r="CZ6" s="423"/>
      <c r="DA6" s="424"/>
      <c r="DB6" s="422">
        <v>97.2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94326</v>
      </c>
      <c r="BO7" s="386"/>
      <c r="BP7" s="386"/>
      <c r="BQ7" s="386"/>
      <c r="BR7" s="386"/>
      <c r="BS7" s="386"/>
      <c r="BT7" s="386"/>
      <c r="BU7" s="387"/>
      <c r="BV7" s="385">
        <v>243556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11238353</v>
      </c>
      <c r="CU7" s="386"/>
      <c r="CV7" s="386"/>
      <c r="CW7" s="386"/>
      <c r="CX7" s="386"/>
      <c r="CY7" s="386"/>
      <c r="CZ7" s="386"/>
      <c r="DA7" s="387"/>
      <c r="DB7" s="385">
        <v>11307013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887326</v>
      </c>
      <c r="BO8" s="386"/>
      <c r="BP8" s="386"/>
      <c r="BQ8" s="386"/>
      <c r="BR8" s="386"/>
      <c r="BS8" s="386"/>
      <c r="BT8" s="386"/>
      <c r="BU8" s="387"/>
      <c r="BV8" s="385">
        <v>817539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24423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69787</v>
      </c>
      <c r="BO9" s="386"/>
      <c r="BP9" s="386"/>
      <c r="BQ9" s="386"/>
      <c r="BR9" s="386"/>
      <c r="BS9" s="386"/>
      <c r="BT9" s="386"/>
      <c r="BU9" s="387"/>
      <c r="BV9" s="385">
        <v>-79048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16.8</v>
      </c>
      <c r="CU9" s="383"/>
      <c r="CV9" s="383"/>
      <c r="CW9" s="383"/>
      <c r="CX9" s="383"/>
      <c r="CY9" s="383"/>
      <c r="CZ9" s="383"/>
      <c r="DA9" s="384"/>
      <c r="DB9" s="382">
        <v>18.600000000000001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26534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203628</v>
      </c>
      <c r="BO10" s="386"/>
      <c r="BP10" s="386"/>
      <c r="BQ10" s="386"/>
      <c r="BR10" s="386"/>
      <c r="BS10" s="386"/>
      <c r="BT10" s="386"/>
      <c r="BU10" s="387"/>
      <c r="BV10" s="385">
        <v>202696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201387</v>
      </c>
      <c r="BO11" s="386"/>
      <c r="BP11" s="386"/>
      <c r="BQ11" s="386"/>
      <c r="BR11" s="386"/>
      <c r="BS11" s="386"/>
      <c r="BT11" s="386"/>
      <c r="BU11" s="387"/>
      <c r="BV11" s="385">
        <v>348328</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24239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379472</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24071</v>
      </c>
      <c r="S13" s="467"/>
      <c r="T13" s="467"/>
      <c r="U13" s="467"/>
      <c r="V13" s="468"/>
      <c r="W13" s="401" t="s">
        <v>124</v>
      </c>
      <c r="X13" s="402"/>
      <c r="Y13" s="402"/>
      <c r="Z13" s="402"/>
      <c r="AA13" s="402"/>
      <c r="AB13" s="392"/>
      <c r="AC13" s="436">
        <v>4179</v>
      </c>
      <c r="AD13" s="437"/>
      <c r="AE13" s="437"/>
      <c r="AF13" s="437"/>
      <c r="AG13" s="476"/>
      <c r="AH13" s="436">
        <v>4661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474802</v>
      </c>
      <c r="BO13" s="386"/>
      <c r="BP13" s="386"/>
      <c r="BQ13" s="386"/>
      <c r="BR13" s="386"/>
      <c r="BS13" s="386"/>
      <c r="BT13" s="386"/>
      <c r="BU13" s="387"/>
      <c r="BV13" s="385">
        <v>92504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6.2</v>
      </c>
      <c r="CU13" s="383"/>
      <c r="CV13" s="383"/>
      <c r="CW13" s="383"/>
      <c r="CX13" s="383"/>
      <c r="CY13" s="383"/>
      <c r="CZ13" s="383"/>
      <c r="DA13" s="384"/>
      <c r="DB13" s="382">
        <v>7.4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24392</v>
      </c>
      <c r="S14" s="467"/>
      <c r="T14" s="467"/>
      <c r="U14" s="467"/>
      <c r="V14" s="468"/>
      <c r="W14" s="375"/>
      <c r="X14" s="376"/>
      <c r="Y14" s="376"/>
      <c r="Z14" s="376"/>
      <c r="AA14" s="376"/>
      <c r="AB14" s="365"/>
      <c r="AC14" s="469">
        <v>33.799999999999997</v>
      </c>
      <c r="AD14" s="470"/>
      <c r="AE14" s="470"/>
      <c r="AF14" s="470"/>
      <c r="AG14" s="471"/>
      <c r="AH14" s="469">
        <v>33.200000000000003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23.4</v>
      </c>
      <c r="CU14" s="481"/>
      <c r="CV14" s="481"/>
      <c r="CW14" s="481"/>
      <c r="CX14" s="481"/>
      <c r="CY14" s="481"/>
      <c r="CZ14" s="481"/>
      <c r="DA14" s="482"/>
      <c r="DB14" s="480">
        <v>40.5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24227</v>
      </c>
      <c r="S15" s="467"/>
      <c r="T15" s="467"/>
      <c r="U15" s="467"/>
      <c r="V15" s="468"/>
      <c r="W15" s="401" t="s">
        <v>131</v>
      </c>
      <c r="X15" s="402"/>
      <c r="Y15" s="402"/>
      <c r="Z15" s="402"/>
      <c r="AA15" s="402"/>
      <c r="AB15" s="392"/>
      <c r="AC15" s="436">
        <v>1558</v>
      </c>
      <c r="AD15" s="437"/>
      <c r="AE15" s="437"/>
      <c r="AF15" s="437"/>
      <c r="AG15" s="476"/>
      <c r="AH15" s="436">
        <v>2161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1951978</v>
      </c>
      <c r="BO15" s="349"/>
      <c r="BP15" s="349"/>
      <c r="BQ15" s="349"/>
      <c r="BR15" s="349"/>
      <c r="BS15" s="349"/>
      <c r="BT15" s="349"/>
      <c r="BU15" s="350"/>
      <c r="BV15" s="348">
        <v>1991436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12.6</v>
      </c>
      <c r="AD16" s="470"/>
      <c r="AE16" s="470"/>
      <c r="AF16" s="470"/>
      <c r="AG16" s="471"/>
      <c r="AH16" s="469">
        <v>15.4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8339017</v>
      </c>
      <c r="BO16" s="386"/>
      <c r="BP16" s="386"/>
      <c r="BQ16" s="386"/>
      <c r="BR16" s="386"/>
      <c r="BS16" s="386"/>
      <c r="BT16" s="386"/>
      <c r="BU16" s="387"/>
      <c r="BV16" s="385">
        <v>8443932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6615</v>
      </c>
      <c r="AD17" s="437"/>
      <c r="AE17" s="437"/>
      <c r="AF17" s="437"/>
      <c r="AG17" s="476"/>
      <c r="AH17" s="436">
        <v>7212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2451752</v>
      </c>
      <c r="BO17" s="386"/>
      <c r="BP17" s="386"/>
      <c r="BQ17" s="386"/>
      <c r="BR17" s="386"/>
      <c r="BS17" s="386"/>
      <c r="BT17" s="386"/>
      <c r="BU17" s="387"/>
      <c r="BV17" s="385">
        <v>2505584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477.59</v>
      </c>
      <c r="M18" s="498"/>
      <c r="N18" s="498"/>
      <c r="O18" s="498"/>
      <c r="P18" s="498"/>
      <c r="Q18" s="498"/>
      <c r="R18" s="499"/>
      <c r="S18" s="499"/>
      <c r="T18" s="499"/>
      <c r="U18" s="499"/>
      <c r="V18" s="500"/>
      <c r="W18" s="403"/>
      <c r="X18" s="404"/>
      <c r="Y18" s="404"/>
      <c r="Z18" s="404"/>
      <c r="AA18" s="404"/>
      <c r="AB18" s="395"/>
      <c r="AC18" s="501">
        <v>53.6</v>
      </c>
      <c r="AD18" s="502"/>
      <c r="AE18" s="502"/>
      <c r="AF18" s="502"/>
      <c r="AG18" s="503"/>
      <c r="AH18" s="501">
        <v>51.3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9790325</v>
      </c>
      <c r="BO18" s="386"/>
      <c r="BP18" s="386"/>
      <c r="BQ18" s="386"/>
      <c r="BR18" s="386"/>
      <c r="BS18" s="386"/>
      <c r="BT18" s="386"/>
      <c r="BU18" s="387"/>
      <c r="BV18" s="385">
        <v>10336314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14326096</v>
      </c>
      <c r="BO19" s="386"/>
      <c r="BP19" s="386"/>
      <c r="BQ19" s="386"/>
      <c r="BR19" s="386"/>
      <c r="BS19" s="386"/>
      <c r="BT19" s="386"/>
      <c r="BU19" s="387"/>
      <c r="BV19" s="385">
        <v>14379090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9588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17751795</v>
      </c>
      <c r="BO23" s="386"/>
      <c r="BP23" s="386"/>
      <c r="BQ23" s="386"/>
      <c r="BR23" s="386"/>
      <c r="BS23" s="386"/>
      <c r="BT23" s="386"/>
      <c r="BU23" s="387"/>
      <c r="BV23" s="385">
        <v>18594026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5698</v>
      </c>
      <c r="R24" s="437"/>
      <c r="S24" s="437"/>
      <c r="T24" s="437"/>
      <c r="U24" s="437"/>
      <c r="V24" s="476"/>
      <c r="W24" s="531"/>
      <c r="X24" s="519"/>
      <c r="Y24" s="520"/>
      <c r="Z24" s="435" t="s">
        <v>154</v>
      </c>
      <c r="AA24" s="415"/>
      <c r="AB24" s="415"/>
      <c r="AC24" s="415"/>
      <c r="AD24" s="415"/>
      <c r="AE24" s="415"/>
      <c r="AF24" s="415"/>
      <c r="AG24" s="416"/>
      <c r="AH24" s="436">
        <v>348</v>
      </c>
      <c r="AI24" s="437"/>
      <c r="AJ24" s="437"/>
      <c r="AK24" s="437"/>
      <c r="AL24" s="476"/>
      <c r="AM24" s="436">
        <v>1161276</v>
      </c>
      <c r="AN24" s="437"/>
      <c r="AO24" s="437"/>
      <c r="AP24" s="437"/>
      <c r="AQ24" s="437"/>
      <c r="AR24" s="476"/>
      <c r="AS24" s="436">
        <v>3337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12145022</v>
      </c>
      <c r="BO24" s="386"/>
      <c r="BP24" s="386"/>
      <c r="BQ24" s="386"/>
      <c r="BR24" s="386"/>
      <c r="BS24" s="386"/>
      <c r="BT24" s="386"/>
      <c r="BU24" s="387"/>
      <c r="BV24" s="385">
        <v>12869760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5682</v>
      </c>
      <c r="R25" s="437"/>
      <c r="S25" s="437"/>
      <c r="T25" s="437"/>
      <c r="U25" s="437"/>
      <c r="V25" s="476"/>
      <c r="W25" s="531"/>
      <c r="X25" s="519"/>
      <c r="Y25" s="520"/>
      <c r="Z25" s="435" t="s">
        <v>157</v>
      </c>
      <c r="AA25" s="415"/>
      <c r="AB25" s="415"/>
      <c r="AC25" s="415"/>
      <c r="AD25" s="415"/>
      <c r="AE25" s="415"/>
      <c r="AF25" s="415"/>
      <c r="AG25" s="416"/>
      <c r="AH25" s="436">
        <v>61</v>
      </c>
      <c r="AI25" s="437"/>
      <c r="AJ25" s="437"/>
      <c r="AK25" s="437"/>
      <c r="AL25" s="476"/>
      <c r="AM25" s="436">
        <v>162992</v>
      </c>
      <c r="AN25" s="437"/>
      <c r="AO25" s="437"/>
      <c r="AP25" s="437"/>
      <c r="AQ25" s="437"/>
      <c r="AR25" s="476"/>
      <c r="AS25" s="436">
        <v>2672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3555580</v>
      </c>
      <c r="BO25" s="349"/>
      <c r="BP25" s="349"/>
      <c r="BQ25" s="349"/>
      <c r="BR25" s="349"/>
      <c r="BS25" s="349"/>
      <c r="BT25" s="349"/>
      <c r="BU25" s="350"/>
      <c r="BV25" s="348">
        <v>3622212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5265</v>
      </c>
      <c r="R26" s="437"/>
      <c r="S26" s="437"/>
      <c r="T26" s="437"/>
      <c r="U26" s="437"/>
      <c r="V26" s="476"/>
      <c r="W26" s="531"/>
      <c r="X26" s="519"/>
      <c r="Y26" s="520"/>
      <c r="Z26" s="435" t="s">
        <v>160</v>
      </c>
      <c r="AA26" s="539"/>
      <c r="AB26" s="539"/>
      <c r="AC26" s="539"/>
      <c r="AD26" s="539"/>
      <c r="AE26" s="539"/>
      <c r="AF26" s="539"/>
      <c r="AG26" s="540"/>
      <c r="AH26" s="436">
        <v>11</v>
      </c>
      <c r="AI26" s="437"/>
      <c r="AJ26" s="437"/>
      <c r="AK26" s="437"/>
      <c r="AL26" s="476"/>
      <c r="AM26" s="436">
        <v>40403</v>
      </c>
      <c r="AN26" s="437"/>
      <c r="AO26" s="437"/>
      <c r="AP26" s="437"/>
      <c r="AQ26" s="437"/>
      <c r="AR26" s="476"/>
      <c r="AS26" s="436">
        <v>3673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4020</v>
      </c>
      <c r="R27" s="437"/>
      <c r="S27" s="437"/>
      <c r="T27" s="437"/>
      <c r="U27" s="437"/>
      <c r="V27" s="476"/>
      <c r="W27" s="531"/>
      <c r="X27" s="519"/>
      <c r="Y27" s="520"/>
      <c r="Z27" s="435" t="s">
        <v>163</v>
      </c>
      <c r="AA27" s="415"/>
      <c r="AB27" s="415"/>
      <c r="AC27" s="415"/>
      <c r="AD27" s="415"/>
      <c r="AE27" s="415"/>
      <c r="AF27" s="415"/>
      <c r="AG27" s="416"/>
      <c r="AH27" s="436">
        <v>9</v>
      </c>
      <c r="AI27" s="437"/>
      <c r="AJ27" s="437"/>
      <c r="AK27" s="437"/>
      <c r="AL27" s="476"/>
      <c r="AM27" s="436">
        <v>34671</v>
      </c>
      <c r="AN27" s="437"/>
      <c r="AO27" s="437"/>
      <c r="AP27" s="437"/>
      <c r="AQ27" s="437"/>
      <c r="AR27" s="476"/>
      <c r="AS27" s="436">
        <v>3852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80000</v>
      </c>
      <c r="BO27" s="553"/>
      <c r="BP27" s="553"/>
      <c r="BQ27" s="553"/>
      <c r="BR27" s="553"/>
      <c r="BS27" s="553"/>
      <c r="BT27" s="553"/>
      <c r="BU27" s="554"/>
      <c r="BV27" s="552">
        <v>80000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3620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3681098</v>
      </c>
      <c r="BO28" s="349"/>
      <c r="BP28" s="349"/>
      <c r="BQ28" s="349"/>
      <c r="BR28" s="349"/>
      <c r="BS28" s="349"/>
      <c r="BT28" s="349"/>
      <c r="BU28" s="350"/>
      <c r="BV28" s="348">
        <v>3477470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3400</v>
      </c>
      <c r="R29" s="437"/>
      <c r="S29" s="437"/>
      <c r="T29" s="437"/>
      <c r="U29" s="437"/>
      <c r="V29" s="476"/>
      <c r="W29" s="531"/>
      <c r="X29" s="519"/>
      <c r="Y29" s="520"/>
      <c r="Z29" s="435" t="s">
        <v>170</v>
      </c>
      <c r="AA29" s="415"/>
      <c r="AB29" s="415"/>
      <c r="AC29" s="415"/>
      <c r="AD29" s="415"/>
      <c r="AE29" s="415"/>
      <c r="AF29" s="415"/>
      <c r="AG29" s="416"/>
      <c r="AH29" s="436">
        <v>357</v>
      </c>
      <c r="AI29" s="437"/>
      <c r="AJ29" s="437"/>
      <c r="AK29" s="437"/>
      <c r="AL29" s="476"/>
      <c r="AM29" s="436">
        <v>1195947</v>
      </c>
      <c r="AN29" s="437"/>
      <c r="AO29" s="437"/>
      <c r="AP29" s="437"/>
      <c r="AQ29" s="437"/>
      <c r="AR29" s="476"/>
      <c r="AS29" s="436">
        <v>3350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376414</v>
      </c>
      <c r="BO29" s="386"/>
      <c r="BP29" s="386"/>
      <c r="BQ29" s="386"/>
      <c r="BR29" s="386"/>
      <c r="BS29" s="386"/>
      <c r="BT29" s="386"/>
      <c r="BU29" s="387"/>
      <c r="BV29" s="385">
        <v>341428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5568946</v>
      </c>
      <c r="BO30" s="553"/>
      <c r="BP30" s="553"/>
      <c r="BQ30" s="553"/>
      <c r="BR30" s="553"/>
      <c r="BS30" s="553"/>
      <c r="BT30" s="553"/>
      <c r="BU30" s="554"/>
      <c r="BV30" s="552">
        <v>5040043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大分県消防等補償組合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竹田市土地開発公社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市立こども診療所特別会計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大分県交通災害共済組合（交通災害共済事業会計）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荻町まちおこし（有）</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長湯温泉療養文化館特別会計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IF('各会計、関係団体の財政状況及び健全化判断比率'!B34="","",'各会計、関係団体の財政状況及び健全化判断比率'!B34)</f>
        <v>浄化槽整備推進事業特別会計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大分県市町村管理組合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（一財）久住やすらぎ観光公社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11</v>
      </c>
      <c r="BF37" s="564"/>
      <c r="BG37" s="565" t="str">
        <f>IF('各会計、関係団体の財政状況及び健全化判断比率'!B35="","",'各会計、関係団体の財政状況及び健全化判断比率'!B35)</f>
        <v>国民宿舎久住高原荘事業特別会計</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大分県後期高齢者広域連合（普通会計）</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（一社）農村商社わかば</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12</v>
      </c>
      <c r="BF38" s="564"/>
      <c r="BG38" s="565" t="str">
        <f>IF('各会計、関係団体の財政状況及び健全化判断比率'!B36="","",'各会計、関係団体の財政状況及び健全化判断比率'!B36)</f>
        <v>国民宿舎直入荘事業特別会計</v>
      </c>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大分県後期高齢者広域連合（後期高齢者医療事業会計）</v>
      </c>
      <c r="BZ38" s="565"/>
      <c r="CA38" s="565"/>
      <c r="CB38" s="565"/>
      <c r="CC38" s="565"/>
      <c r="CD38" s="565"/>
      <c r="CE38" s="565"/>
      <c r="CF38" s="565"/>
      <c r="CG38" s="565"/>
      <c r="CH38" s="565"/>
      <c r="CI38" s="565"/>
      <c r="CJ38" s="565"/>
      <c r="CK38" s="565"/>
      <c r="CL38" s="565"/>
      <c r="CM38" s="565"/>
      <c r="CN38" s="165"/>
      <c r="CO38" s="564">
        <f t="shared" si="3"/>
        <v>22</v>
      </c>
      <c r="CP38" s="564"/>
      <c r="CQ38" s="565" t="str">
        <f>IF('各会計、関係団体の財政状況及び健全化判断比率'!BS11="","",'各会計、関係団体の財政状況及び健全化判断比率'!BS11)</f>
        <v>（公社）大分県農業農村振興公社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22568</v>
      </c>
      <c r="J41" s="83">
        <v>21330</v>
      </c>
      <c r="K41" s="83">
        <v>20217</v>
      </c>
      <c r="L41" s="83">
        <v>18594</v>
      </c>
      <c r="M41" s="84">
        <v>17752</v>
      </c>
    </row>
    <row r="42" spans="2:13" ht="27.75" customHeight="1">
      <c r="B42" s="1169"/>
      <c r="C42" s="1170"/>
      <c r="D42" s="85"/>
      <c r="E42" s="1175" t="s">
        <v>26</v>
      </c>
      <c r="F42" s="1175"/>
      <c r="G42" s="1175"/>
      <c r="H42" s="1176"/>
      <c r="I42" s="86">
        <v>2674</v>
      </c>
      <c r="J42" s="87">
        <v>2561</v>
      </c>
      <c r="K42" s="87">
        <v>2525</v>
      </c>
      <c r="L42" s="87">
        <v>2742</v>
      </c>
      <c r="M42" s="88">
        <v>2671</v>
      </c>
    </row>
    <row r="43" spans="2:13" ht="27.75" customHeight="1">
      <c r="B43" s="1169"/>
      <c r="C43" s="1170"/>
      <c r="D43" s="85"/>
      <c r="E43" s="1175" t="s">
        <v>27</v>
      </c>
      <c r="F43" s="1175"/>
      <c r="G43" s="1175"/>
      <c r="H43" s="1176"/>
      <c r="I43" s="86">
        <v>1765</v>
      </c>
      <c r="J43" s="87">
        <v>1773</v>
      </c>
      <c r="K43" s="87">
        <v>1797</v>
      </c>
      <c r="L43" s="87">
        <v>1722</v>
      </c>
      <c r="M43" s="88">
        <v>1639</v>
      </c>
    </row>
    <row r="44" spans="2:13" ht="27.75" customHeight="1">
      <c r="B44" s="1169"/>
      <c r="C44" s="1170"/>
      <c r="D44" s="85"/>
      <c r="E44" s="1175" t="s">
        <v>28</v>
      </c>
      <c r="F44" s="1175"/>
      <c r="G44" s="1175"/>
      <c r="H44" s="1176"/>
      <c r="I44" s="86" t="s">
        <v>480</v>
      </c>
      <c r="J44" s="87" t="s">
        <v>480</v>
      </c>
      <c r="K44" s="87" t="s">
        <v>480</v>
      </c>
      <c r="L44" s="87" t="s">
        <v>480</v>
      </c>
      <c r="M44" s="88" t="s">
        <v>480</v>
      </c>
    </row>
    <row r="45" spans="2:13" ht="27.75" customHeight="1">
      <c r="B45" s="1169"/>
      <c r="C45" s="1170"/>
      <c r="D45" s="85"/>
      <c r="E45" s="1175" t="s">
        <v>29</v>
      </c>
      <c r="F45" s="1175"/>
      <c r="G45" s="1175"/>
      <c r="H45" s="1176"/>
      <c r="I45" s="86">
        <v>4569</v>
      </c>
      <c r="J45" s="87">
        <v>4524</v>
      </c>
      <c r="K45" s="87">
        <v>4397</v>
      </c>
      <c r="L45" s="87">
        <v>4194</v>
      </c>
      <c r="M45" s="88">
        <v>3910</v>
      </c>
    </row>
    <row r="46" spans="2:13" ht="27.75" customHeight="1">
      <c r="B46" s="1169"/>
      <c r="C46" s="1170"/>
      <c r="D46" s="85"/>
      <c r="E46" s="1175" t="s">
        <v>30</v>
      </c>
      <c r="F46" s="1175"/>
      <c r="G46" s="1175"/>
      <c r="H46" s="1176"/>
      <c r="I46" s="86">
        <v>31</v>
      </c>
      <c r="J46" s="87">
        <v>17</v>
      </c>
      <c r="K46" s="87">
        <v>10</v>
      </c>
      <c r="L46" s="87">
        <v>7</v>
      </c>
      <c r="M46" s="88">
        <v>0</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4814</v>
      </c>
      <c r="J49" s="87">
        <v>6416</v>
      </c>
      <c r="K49" s="87">
        <v>7078</v>
      </c>
      <c r="L49" s="87">
        <v>6744</v>
      </c>
      <c r="M49" s="88">
        <v>7603</v>
      </c>
    </row>
    <row r="50" spans="2:13" ht="27.75" customHeight="1">
      <c r="B50" s="1169"/>
      <c r="C50" s="1170"/>
      <c r="D50" s="85"/>
      <c r="E50" s="1175" t="s">
        <v>35</v>
      </c>
      <c r="F50" s="1175"/>
      <c r="G50" s="1175"/>
      <c r="H50" s="1176"/>
      <c r="I50" s="86">
        <v>459</v>
      </c>
      <c r="J50" s="87">
        <v>434</v>
      </c>
      <c r="K50" s="87">
        <v>519</v>
      </c>
      <c r="L50" s="87">
        <v>518</v>
      </c>
      <c r="M50" s="88">
        <v>448</v>
      </c>
    </row>
    <row r="51" spans="2:13" ht="27.75" customHeight="1">
      <c r="B51" s="1171"/>
      <c r="C51" s="1172"/>
      <c r="D51" s="85"/>
      <c r="E51" s="1175" t="s">
        <v>36</v>
      </c>
      <c r="F51" s="1175"/>
      <c r="G51" s="1175"/>
      <c r="H51" s="1176"/>
      <c r="I51" s="86">
        <v>18245</v>
      </c>
      <c r="J51" s="87">
        <v>17799</v>
      </c>
      <c r="K51" s="87">
        <v>17159</v>
      </c>
      <c r="L51" s="87">
        <v>16207</v>
      </c>
      <c r="M51" s="88">
        <v>15733</v>
      </c>
    </row>
    <row r="52" spans="2:13" ht="27.75" customHeight="1" thickBot="1">
      <c r="B52" s="1179" t="s">
        <v>37</v>
      </c>
      <c r="C52" s="1180"/>
      <c r="D52" s="90"/>
      <c r="E52" s="1181" t="s">
        <v>38</v>
      </c>
      <c r="F52" s="1181"/>
      <c r="G52" s="1181"/>
      <c r="H52" s="1182"/>
      <c r="I52" s="91">
        <v>8088</v>
      </c>
      <c r="J52" s="92">
        <v>5556</v>
      </c>
      <c r="K52" s="92">
        <v>4189</v>
      </c>
      <c r="L52" s="92">
        <v>3788</v>
      </c>
      <c r="M52" s="93">
        <v>2189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219439</v>
      </c>
      <c r="E3" s="116"/>
      <c r="F3" s="117">
        <v>79008</v>
      </c>
      <c r="G3" s="118"/>
      <c r="H3" s="119"/>
    </row>
    <row r="4" spans="1:8">
      <c r="A4" s="120"/>
      <c r="B4" s="121"/>
      <c r="C4" s="122"/>
      <c r="D4" s="123">
        <v>102374</v>
      </c>
      <c r="E4" s="124"/>
      <c r="F4" s="125">
        <v>46014</v>
      </c>
      <c r="G4" s="126"/>
      <c r="H4" s="127"/>
    </row>
    <row r="5" spans="1:8">
      <c r="A5" s="108" t="s">
        <v>514</v>
      </c>
      <c r="B5" s="113"/>
      <c r="C5" s="114"/>
      <c r="D5" s="115">
        <v>91738</v>
      </c>
      <c r="E5" s="116"/>
      <c r="F5" s="117">
        <v>86381</v>
      </c>
      <c r="G5" s="118"/>
      <c r="H5" s="119"/>
    </row>
    <row r="6" spans="1:8">
      <c r="A6" s="120"/>
      <c r="B6" s="121"/>
      <c r="C6" s="122"/>
      <c r="D6" s="123">
        <v>47159</v>
      </c>
      <c r="E6" s="124"/>
      <c r="F6" s="125">
        <v>41242</v>
      </c>
      <c r="G6" s="126"/>
      <c r="H6" s="127"/>
    </row>
    <row r="7" spans="1:8">
      <c r="A7" s="108" t="s">
        <v>515</v>
      </c>
      <c r="B7" s="113"/>
      <c r="C7" s="114"/>
      <c r="D7" s="115">
        <v>97122</v>
      </c>
      <c r="E7" s="116"/>
      <c r="F7" s="117">
        <v>67088</v>
      </c>
      <c r="G7" s="118"/>
      <c r="H7" s="119"/>
    </row>
    <row r="8" spans="1:8">
      <c r="A8" s="120"/>
      <c r="B8" s="121"/>
      <c r="C8" s="122"/>
      <c r="D8" s="123">
        <v>33380</v>
      </c>
      <c r="E8" s="124"/>
      <c r="F8" s="125">
        <v>37146</v>
      </c>
      <c r="G8" s="126"/>
      <c r="H8" s="127"/>
    </row>
    <row r="9" spans="1:8">
      <c r="A9" s="108" t="s">
        <v>516</v>
      </c>
      <c r="B9" s="113"/>
      <c r="C9" s="114"/>
      <c r="D9" s="115">
        <v>65476</v>
      </c>
      <c r="E9" s="116"/>
      <c r="F9" s="117">
        <v>70489</v>
      </c>
      <c r="G9" s="118"/>
      <c r="H9" s="119"/>
    </row>
    <row r="10" spans="1:8">
      <c r="A10" s="120"/>
      <c r="B10" s="121"/>
      <c r="C10" s="122"/>
      <c r="D10" s="123">
        <v>24233</v>
      </c>
      <c r="E10" s="124"/>
      <c r="F10" s="125">
        <v>37817</v>
      </c>
      <c r="G10" s="126"/>
      <c r="H10" s="127"/>
    </row>
    <row r="11" spans="1:8">
      <c r="A11" s="108" t="s">
        <v>517</v>
      </c>
      <c r="B11" s="113"/>
      <c r="C11" s="114"/>
      <c r="D11" s="115">
        <v>107539</v>
      </c>
      <c r="E11" s="116"/>
      <c r="F11" s="117">
        <v>84389</v>
      </c>
      <c r="G11" s="118"/>
      <c r="H11" s="119"/>
    </row>
    <row r="12" spans="1:8">
      <c r="A12" s="120"/>
      <c r="B12" s="121"/>
      <c r="C12" s="128"/>
      <c r="D12" s="123">
        <v>55239</v>
      </c>
      <c r="E12" s="124"/>
      <c r="F12" s="125">
        <v>44339</v>
      </c>
      <c r="G12" s="126"/>
      <c r="H12" s="127"/>
    </row>
    <row r="13" spans="1:8">
      <c r="A13" s="108"/>
      <c r="B13" s="113"/>
      <c r="C13" s="129"/>
      <c r="D13" s="130">
        <v>116263</v>
      </c>
      <c r="E13" s="131"/>
      <c r="F13" s="132">
        <v>77471</v>
      </c>
      <c r="G13" s="133"/>
      <c r="H13" s="119"/>
    </row>
    <row r="14" spans="1:8">
      <c r="A14" s="120"/>
      <c r="B14" s="121"/>
      <c r="C14" s="122"/>
      <c r="D14" s="123">
        <v>52477</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v>
      </c>
      <c r="C19" s="134">
        <f>ROUND(VALUE(SUBSTITUTE(実質収支比率等に係る経年分析!G$48,"▲","-")),2)</f>
        <v>6.8</v>
      </c>
      <c r="D19" s="134">
        <f>ROUND(VALUE(SUBSTITUTE(実質収支比率等に係る経年分析!H$48,"▲","-")),2)</f>
        <v>7.87</v>
      </c>
      <c r="E19" s="134">
        <f>ROUND(VALUE(SUBSTITUTE(実質収支比率等に係る経年分析!I$48,"▲","-")),2)</f>
        <v>7.23</v>
      </c>
      <c r="F19" s="134">
        <f>ROUND(VALUE(SUBSTITUTE(実質収支比率等に係る経年分析!J$48,"▲","-")),2)</f>
        <v>7.9</v>
      </c>
    </row>
    <row r="20" spans="1:11">
      <c r="A20" s="134" t="s">
        <v>43</v>
      </c>
      <c r="B20" s="134">
        <f>ROUND(VALUE(SUBSTITUTE(実質収支比率等に係る経年分析!F$47,"▲","-")),2)</f>
        <v>18.809999999999999</v>
      </c>
      <c r="C20" s="134">
        <f>ROUND(VALUE(SUBSTITUTE(実質収支比率等に係る経年分析!G$47,"▲","-")),2)</f>
        <v>27.96</v>
      </c>
      <c r="D20" s="134">
        <f>ROUND(VALUE(SUBSTITUTE(実質収支比率等に係る経年分析!H$47,"▲","-")),2)</f>
        <v>32.090000000000003</v>
      </c>
      <c r="E20" s="134">
        <f>ROUND(VALUE(SUBSTITUTE(実質収支比率等に係る経年分析!I$47,"▲","-")),2)</f>
        <v>30.75</v>
      </c>
      <c r="F20" s="134">
        <f>ROUND(VALUE(SUBSTITUTE(実質収支比率等に係る経年分析!J$47,"▲","-")),2)</f>
        <v>32.75</v>
      </c>
    </row>
    <row r="21" spans="1:11">
      <c r="A21" s="134" t="s">
        <v>44</v>
      </c>
      <c r="B21" s="134">
        <f>IF(ISNUMBER(VALUE(SUBSTITUTE(実質収支比率等に係る経年分析!F$49,"▲","-"))),ROUND(VALUE(SUBSTITUTE(実質収支比率等に係る経年分析!F$49,"▲","-")),2),NA())</f>
        <v>-6.08</v>
      </c>
      <c r="C21" s="134">
        <f>IF(ISNUMBER(VALUE(SUBSTITUTE(実質収支比率等に係る経年分析!G$49,"▲","-"))),ROUND(VALUE(SUBSTITUTE(実質収支比率等に係る経年分析!G$49,"▲","-")),2),NA())</f>
        <v>5.44</v>
      </c>
      <c r="D21" s="134">
        <f>IF(ISNUMBER(VALUE(SUBSTITUTE(実質収支比率等に係る経年分析!H$49,"▲","-"))),ROUND(VALUE(SUBSTITUTE(実質収支比率等に係る経年分析!H$49,"▲","-")),2),NA())</f>
        <v>5.37</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4.22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0.18</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長湯温泉療養文化館特別会計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国民宿舎直入荘事業特別会計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市立こども診療所特別会計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f>IF(ROUND(VALUE(SUBSTITUTE(連結実質赤字比率に係る赤字・黒字の構成分析!G$37,"▲", "-")), 2) &lt; 0, ABS(ROUND(VALUE(SUBSTITUTE(連結実質赤字比率に係る赤字・黒字の構成分析!G$37,"▲", "-")), 2)), NA())</f>
        <v>0.03</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2.1800000000000002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2.4300000000000002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2.5099999999999998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1973</v>
      </c>
      <c r="E42" s="136"/>
      <c r="F42" s="136"/>
      <c r="G42" s="136">
        <f>'実質公債費比率（分子）の構造'!L$52</f>
        <v>2024</v>
      </c>
      <c r="H42" s="136"/>
      <c r="I42" s="136"/>
      <c r="J42" s="136">
        <f>'実質公債費比率（分子）の構造'!M$52</f>
        <v>2073</v>
      </c>
      <c r="K42" s="136"/>
      <c r="L42" s="136"/>
      <c r="M42" s="136">
        <f>'実質公債費比率（分子）の構造'!N$52</f>
        <v>2037</v>
      </c>
      <c r="N42" s="136"/>
      <c r="O42" s="136"/>
      <c r="P42" s="136">
        <f>'実質公債費比率（分子）の構造'!O$52</f>
        <v>1983</v>
      </c>
    </row>
    <row r="43" spans="1:16">
      <c r="A43" s="136" t="s">
        <v>52</v>
      </c>
      <c r="B43" s="136" t="str">
        <f>'実質公債費比率（分子）の構造'!K$51</f>
        <v>-</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43</v>
      </c>
      <c r="C44" s="136"/>
      <c r="D44" s="136"/>
      <c r="E44" s="136">
        <f>'実質公債費比率（分子）の構造'!L$50</f>
        <v>40</v>
      </c>
      <c r="F44" s="136"/>
      <c r="G44" s="136"/>
      <c r="H44" s="136">
        <f>'実質公債費比率（分子）の構造'!M$50</f>
        <v>37</v>
      </c>
      <c r="I44" s="136"/>
      <c r="J44" s="136"/>
      <c r="K44" s="136">
        <f>'実質公債費比率（分子）の構造'!N$50</f>
        <v>35</v>
      </c>
      <c r="L44" s="136"/>
      <c r="M44" s="136"/>
      <c r="N44" s="136">
        <f>'実質公債費比率（分子）の構造'!O$50</f>
        <v>35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139</v>
      </c>
      <c r="C46" s="136"/>
      <c r="D46" s="136"/>
      <c r="E46" s="136">
        <f>'実質公債費比率（分子）の構造'!L$48</f>
        <v>140</v>
      </c>
      <c r="F46" s="136"/>
      <c r="G46" s="136"/>
      <c r="H46" s="136">
        <f>'実質公債費比率（分子）の構造'!M$48</f>
        <v>140</v>
      </c>
      <c r="I46" s="136"/>
      <c r="J46" s="136"/>
      <c r="K46" s="136">
        <f>'実質公債費比率（分子）の構造'!N$48</f>
        <v>177</v>
      </c>
      <c r="L46" s="136"/>
      <c r="M46" s="136"/>
      <c r="N46" s="136">
        <f>'実質公債費比率（分子）の構造'!O$48</f>
        <v>164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2753</v>
      </c>
      <c r="C49" s="136"/>
      <c r="D49" s="136"/>
      <c r="E49" s="136">
        <f>'実質公債費比率（分子）の構造'!L$45</f>
        <v>2690</v>
      </c>
      <c r="F49" s="136"/>
      <c r="G49" s="136"/>
      <c r="H49" s="136">
        <f>'実質公債費比率（分子）の構造'!M$45</f>
        <v>2604</v>
      </c>
      <c r="I49" s="136"/>
      <c r="J49" s="136"/>
      <c r="K49" s="136">
        <f>'実質公債費比率（分子）の構造'!N$45</f>
        <v>2394</v>
      </c>
      <c r="L49" s="136"/>
      <c r="M49" s="136"/>
      <c r="N49" s="136">
        <f>'実質公債費比率（分子）の構造'!O$45</f>
        <v>2271</v>
      </c>
      <c r="O49" s="136"/>
      <c r="P49" s="136"/>
    </row>
    <row r="50" spans="1:16">
      <c r="A50" s="136" t="s">
        <v>59</v>
      </c>
      <c r="B50" s="136" t="e">
        <f>NA()</f>
        <v>#N/A</v>
      </c>
      <c r="C50" s="136">
        <f>IF(ISNUMBER('実質公債費比率（分子）の構造'!K$53),'実質公債費比率（分子）の構造'!K$53,NA())</f>
        <v>962</v>
      </c>
      <c r="D50" s="136" t="e">
        <f>NA()</f>
        <v>#N/A</v>
      </c>
      <c r="E50" s="136" t="e">
        <f>NA()</f>
        <v>#N/A</v>
      </c>
      <c r="F50" s="136">
        <f>IF(ISNUMBER('実質公債費比率（分子）の構造'!L$53),'実質公債費比率（分子）の構造'!L$53,NA())</f>
        <v>847</v>
      </c>
      <c r="G50" s="136" t="e">
        <f>NA()</f>
        <v>#N/A</v>
      </c>
      <c r="H50" s="136" t="e">
        <f>NA()</f>
        <v>#N/A</v>
      </c>
      <c r="I50" s="136">
        <f>IF(ISNUMBER('実質公債費比率（分子）の構造'!M$53),'実質公債費比率（分子）の構造'!M$53,NA())</f>
        <v>708</v>
      </c>
      <c r="J50" s="136" t="e">
        <f>NA()</f>
        <v>#N/A</v>
      </c>
      <c r="K50" s="136" t="e">
        <f>NA()</f>
        <v>#N/A</v>
      </c>
      <c r="L50" s="136">
        <f>IF(ISNUMBER('実質公債費比率（分子）の構造'!N$53),'実質公債費比率（分子）の構造'!N$53,NA())</f>
        <v>569</v>
      </c>
      <c r="M50" s="136" t="e">
        <f>NA()</f>
        <v>#N/A</v>
      </c>
      <c r="N50" s="136" t="e">
        <f>NA()</f>
        <v>#N/A</v>
      </c>
      <c r="O50" s="136">
        <f>IF(ISNUMBER('実質公債費比率（分子）の構造'!O$53),'実質公債費比率（分子）の構造'!O$53,NA())</f>
        <v>487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18245</v>
      </c>
      <c r="E56" s="135"/>
      <c r="F56" s="135"/>
      <c r="G56" s="135">
        <f>'将来負担比率（分子）の構造'!J$51</f>
        <v>17799</v>
      </c>
      <c r="H56" s="135"/>
      <c r="I56" s="135"/>
      <c r="J56" s="135">
        <f>'将来負担比率（分子）の構造'!K$51</f>
        <v>17159</v>
      </c>
      <c r="K56" s="135"/>
      <c r="L56" s="135"/>
      <c r="M56" s="135">
        <f>'将来負担比率（分子）の構造'!L$51</f>
        <v>16207</v>
      </c>
      <c r="N56" s="135"/>
      <c r="O56" s="135"/>
      <c r="P56" s="135">
        <f>'将来負担比率（分子）の構造'!M$51</f>
        <v>15733</v>
      </c>
    </row>
    <row r="57" spans="1:16">
      <c r="A57" s="135" t="s">
        <v>35</v>
      </c>
      <c r="B57" s="135"/>
      <c r="C57" s="135"/>
      <c r="D57" s="135">
        <f>'将来負担比率（分子）の構造'!I$50</f>
        <v>459</v>
      </c>
      <c r="E57" s="135"/>
      <c r="F57" s="135"/>
      <c r="G57" s="135">
        <f>'将来負担比率（分子）の構造'!J$50</f>
        <v>434</v>
      </c>
      <c r="H57" s="135"/>
      <c r="I57" s="135"/>
      <c r="J57" s="135">
        <f>'将来負担比率（分子）の構造'!K$50</f>
        <v>519</v>
      </c>
      <c r="K57" s="135"/>
      <c r="L57" s="135"/>
      <c r="M57" s="135">
        <f>'将来負担比率（分子）の構造'!L$50</f>
        <v>518</v>
      </c>
      <c r="N57" s="135"/>
      <c r="O57" s="135"/>
      <c r="P57" s="135">
        <f>'将来負担比率（分子）の構造'!M$50</f>
        <v>448</v>
      </c>
    </row>
    <row r="58" spans="1:16">
      <c r="A58" s="135" t="s">
        <v>34</v>
      </c>
      <c r="B58" s="135"/>
      <c r="C58" s="135"/>
      <c r="D58" s="135">
        <f>'将来負担比率（分子）の構造'!I$49</f>
        <v>4814</v>
      </c>
      <c r="E58" s="135"/>
      <c r="F58" s="135"/>
      <c r="G58" s="135">
        <f>'将来負担比率（分子）の構造'!J$49</f>
        <v>6416</v>
      </c>
      <c r="H58" s="135"/>
      <c r="I58" s="135"/>
      <c r="J58" s="135">
        <f>'将来負担比率（分子）の構造'!K$49</f>
        <v>7078</v>
      </c>
      <c r="K58" s="135"/>
      <c r="L58" s="135"/>
      <c r="M58" s="135">
        <f>'将来負担比率（分子）の構造'!L$49</f>
        <v>6744</v>
      </c>
      <c r="N58" s="135"/>
      <c r="O58" s="135"/>
      <c r="P58" s="135">
        <f>'将来負担比率（分子）の構造'!M$49</f>
        <v>7603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31</v>
      </c>
      <c r="C61" s="135"/>
      <c r="D61" s="135"/>
      <c r="E61" s="135">
        <f>'将来負担比率（分子）の構造'!J$46</f>
        <v>17</v>
      </c>
      <c r="F61" s="135"/>
      <c r="G61" s="135"/>
      <c r="H61" s="135">
        <f>'将来負担比率（分子）の構造'!K$46</f>
        <v>10</v>
      </c>
      <c r="I61" s="135"/>
      <c r="J61" s="135"/>
      <c r="K61" s="135">
        <f>'将来負担比率（分子）の構造'!L$46</f>
        <v>7</v>
      </c>
      <c r="L61" s="135"/>
      <c r="M61" s="135"/>
      <c r="N61" s="135">
        <f>'将来負担比率（分子）の構造'!M$46</f>
        <v>0</v>
      </c>
      <c r="O61" s="135"/>
      <c r="P61" s="135"/>
    </row>
    <row r="62" spans="1:16">
      <c r="A62" s="135" t="s">
        <v>29</v>
      </c>
      <c r="B62" s="135">
        <f>'将来負担比率（分子）の構造'!I$45</f>
        <v>4569</v>
      </c>
      <c r="C62" s="135"/>
      <c r="D62" s="135"/>
      <c r="E62" s="135">
        <f>'将来負担比率（分子）の構造'!J$45</f>
        <v>4524</v>
      </c>
      <c r="F62" s="135"/>
      <c r="G62" s="135"/>
      <c r="H62" s="135">
        <f>'将来負担比率（分子）の構造'!K$45</f>
        <v>4397</v>
      </c>
      <c r="I62" s="135"/>
      <c r="J62" s="135"/>
      <c r="K62" s="135">
        <f>'将来負担比率（分子）の構造'!L$45</f>
        <v>4194</v>
      </c>
      <c r="L62" s="135"/>
      <c r="M62" s="135"/>
      <c r="N62" s="135">
        <f>'将来負担比率（分子）の構造'!M$45</f>
        <v>3910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1765</v>
      </c>
      <c r="C64" s="135"/>
      <c r="D64" s="135"/>
      <c r="E64" s="135">
        <f>'将来負担比率（分子）の構造'!J$43</f>
        <v>1773</v>
      </c>
      <c r="F64" s="135"/>
      <c r="G64" s="135"/>
      <c r="H64" s="135">
        <f>'将来負担比率（分子）の構造'!K$43</f>
        <v>1797</v>
      </c>
      <c r="I64" s="135"/>
      <c r="J64" s="135"/>
      <c r="K64" s="135">
        <f>'将来負担比率（分子）の構造'!L$43</f>
        <v>1722</v>
      </c>
      <c r="L64" s="135"/>
      <c r="M64" s="135"/>
      <c r="N64" s="135">
        <f>'将来負担比率（分子）の構造'!M$43</f>
        <v>1639</v>
      </c>
      <c r="O64" s="135"/>
      <c r="P64" s="135"/>
    </row>
    <row r="65" spans="1:16">
      <c r="A65" s="135" t="s">
        <v>26</v>
      </c>
      <c r="B65" s="135">
        <f>'将来負担比率（分子）の構造'!I$42</f>
        <v>2674</v>
      </c>
      <c r="C65" s="135"/>
      <c r="D65" s="135"/>
      <c r="E65" s="135">
        <f>'将来負担比率（分子）の構造'!J$42</f>
        <v>2561</v>
      </c>
      <c r="F65" s="135"/>
      <c r="G65" s="135"/>
      <c r="H65" s="135">
        <f>'将来負担比率（分子）の構造'!K$42</f>
        <v>2525</v>
      </c>
      <c r="I65" s="135"/>
      <c r="J65" s="135"/>
      <c r="K65" s="135">
        <f>'将来負担比率（分子）の構造'!L$42</f>
        <v>2742</v>
      </c>
      <c r="L65" s="135"/>
      <c r="M65" s="135"/>
      <c r="N65" s="135">
        <f>'将来負担比率（分子）の構造'!M$42</f>
        <v>2671</v>
      </c>
      <c r="O65" s="135"/>
      <c r="P65" s="135"/>
    </row>
    <row r="66" spans="1:16">
      <c r="A66" s="135" t="s">
        <v>25</v>
      </c>
      <c r="B66" s="135">
        <f>'将来負担比率（分子）の構造'!I$41</f>
        <v>22568</v>
      </c>
      <c r="C66" s="135"/>
      <c r="D66" s="135"/>
      <c r="E66" s="135">
        <f>'将来負担比率（分子）の構造'!J$41</f>
        <v>21330</v>
      </c>
      <c r="F66" s="135"/>
      <c r="G66" s="135"/>
      <c r="H66" s="135">
        <f>'将来負担比率（分子）の構造'!K$41</f>
        <v>20217</v>
      </c>
      <c r="I66" s="135"/>
      <c r="J66" s="135"/>
      <c r="K66" s="135">
        <f>'将来負担比率（分子）の構造'!L$41</f>
        <v>18594</v>
      </c>
      <c r="L66" s="135"/>
      <c r="M66" s="135"/>
      <c r="N66" s="135">
        <f>'将来負担比率（分子）の構造'!M$41</f>
        <v>17752</v>
      </c>
      <c r="O66" s="135"/>
      <c r="P66" s="135"/>
    </row>
    <row r="67" spans="1:16">
      <c r="A67" s="135" t="s">
        <v>63</v>
      </c>
      <c r="B67" s="135" t="e">
        <f>NA()</f>
        <v>#N/A</v>
      </c>
      <c r="C67" s="135">
        <f>IF(ISNUMBER('将来負担比率（分子）の構造'!I$52), IF('将来負担比率（分子）の構造'!I$52 &lt; 0, 0, '将来負担比率（分子）の構造'!I$52), NA())</f>
        <v>8088</v>
      </c>
      <c r="D67" s="135" t="e">
        <f>NA()</f>
        <v>#N/A</v>
      </c>
      <c r="E67" s="135" t="e">
        <f>NA()</f>
        <v>#N/A</v>
      </c>
      <c r="F67" s="135">
        <f>IF(ISNUMBER('将来負担比率（分子）の構造'!J$52), IF('将来負担比率（分子）の構造'!J$52 &lt; 0, 0, '将来負担比率（分子）の構造'!J$52), NA())</f>
        <v>5556</v>
      </c>
      <c r="G67" s="135" t="e">
        <f>NA()</f>
        <v>#N/A</v>
      </c>
      <c r="H67" s="135" t="e">
        <f>NA()</f>
        <v>#N/A</v>
      </c>
      <c r="I67" s="135">
        <f>IF(ISNUMBER('将来負担比率（分子）の構造'!K$52), IF('将来負担比率（分子）の構造'!K$52 &lt; 0, 0, '将来負担比率（分子）の構造'!K$52), NA())</f>
        <v>4189</v>
      </c>
      <c r="J67" s="135" t="e">
        <f>NA()</f>
        <v>#N/A</v>
      </c>
      <c r="K67" s="135" t="e">
        <f>NA()</f>
        <v>#N/A</v>
      </c>
      <c r="L67" s="135">
        <f>IF(ISNUMBER('将来負担比率（分子）の構造'!L$52), IF('将来負担比率（分子）の構造'!L$52 &lt; 0, 0, '将来負担比率（分子）の構造'!L$52), NA())</f>
        <v>3788</v>
      </c>
      <c r="M67" s="135" t="e">
        <f>NA()</f>
        <v>#N/A</v>
      </c>
      <c r="N67" s="135" t="e">
        <f>NA()</f>
        <v>#N/A</v>
      </c>
      <c r="O67" s="135">
        <f>IF(ISNUMBER('将来負担比率（分子）の構造'!M$52), IF('将来負担比率（分子）の構造'!M$52 &lt; 0, 0, '将来負担比率（分子）の構造'!M$52), NA())</f>
        <v>2189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1837763</v>
      </c>
      <c r="S5" s="581"/>
      <c r="T5" s="581"/>
      <c r="U5" s="581"/>
      <c r="V5" s="581"/>
      <c r="W5" s="581"/>
      <c r="X5" s="581"/>
      <c r="Y5" s="582"/>
      <c r="Z5" s="583">
        <v>8.1999999999999993</v>
      </c>
      <c r="AA5" s="583"/>
      <c r="AB5" s="583"/>
      <c r="AC5" s="583"/>
      <c r="AD5" s="584">
        <v>1817327</v>
      </c>
      <c r="AE5" s="584"/>
      <c r="AF5" s="584"/>
      <c r="AG5" s="584"/>
      <c r="AH5" s="584"/>
      <c r="AI5" s="584"/>
      <c r="AJ5" s="584"/>
      <c r="AK5" s="584"/>
      <c r="AL5" s="585">
        <v>17.2</v>
      </c>
      <c r="AM5" s="586"/>
      <c r="AN5" s="586"/>
      <c r="AO5" s="587"/>
      <c r="AP5" s="577" t="s">
        <v>208</v>
      </c>
      <c r="AQ5" s="578"/>
      <c r="AR5" s="578"/>
      <c r="AS5" s="578"/>
      <c r="AT5" s="578"/>
      <c r="AU5" s="578"/>
      <c r="AV5" s="578"/>
      <c r="AW5" s="578"/>
      <c r="AX5" s="578"/>
      <c r="AY5" s="578"/>
      <c r="AZ5" s="578"/>
      <c r="BA5" s="578"/>
      <c r="BB5" s="578"/>
      <c r="BC5" s="578"/>
      <c r="BD5" s="578"/>
      <c r="BE5" s="578"/>
      <c r="BF5" s="579"/>
      <c r="BG5" s="591">
        <v>1796421</v>
      </c>
      <c r="BH5" s="592"/>
      <c r="BI5" s="592"/>
      <c r="BJ5" s="592"/>
      <c r="BK5" s="592"/>
      <c r="BL5" s="592"/>
      <c r="BM5" s="592"/>
      <c r="BN5" s="593"/>
      <c r="BO5" s="594">
        <v>97.8</v>
      </c>
      <c r="BP5" s="594"/>
      <c r="BQ5" s="594"/>
      <c r="BR5" s="594"/>
      <c r="BS5" s="595">
        <v>9469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274670</v>
      </c>
      <c r="S6" s="592"/>
      <c r="T6" s="592"/>
      <c r="U6" s="592"/>
      <c r="V6" s="592"/>
      <c r="W6" s="592"/>
      <c r="X6" s="592"/>
      <c r="Y6" s="593"/>
      <c r="Z6" s="594">
        <v>1.2</v>
      </c>
      <c r="AA6" s="594"/>
      <c r="AB6" s="594"/>
      <c r="AC6" s="594"/>
      <c r="AD6" s="595">
        <v>274670</v>
      </c>
      <c r="AE6" s="595"/>
      <c r="AF6" s="595"/>
      <c r="AG6" s="595"/>
      <c r="AH6" s="595"/>
      <c r="AI6" s="595"/>
      <c r="AJ6" s="595"/>
      <c r="AK6" s="595"/>
      <c r="AL6" s="596">
        <v>2.6</v>
      </c>
      <c r="AM6" s="597"/>
      <c r="AN6" s="597"/>
      <c r="AO6" s="598"/>
      <c r="AP6" s="588" t="s">
        <v>213</v>
      </c>
      <c r="AQ6" s="589"/>
      <c r="AR6" s="589"/>
      <c r="AS6" s="589"/>
      <c r="AT6" s="589"/>
      <c r="AU6" s="589"/>
      <c r="AV6" s="589"/>
      <c r="AW6" s="589"/>
      <c r="AX6" s="589"/>
      <c r="AY6" s="589"/>
      <c r="AZ6" s="589"/>
      <c r="BA6" s="589"/>
      <c r="BB6" s="589"/>
      <c r="BC6" s="589"/>
      <c r="BD6" s="589"/>
      <c r="BE6" s="589"/>
      <c r="BF6" s="590"/>
      <c r="BG6" s="591">
        <v>1796421</v>
      </c>
      <c r="BH6" s="592"/>
      <c r="BI6" s="592"/>
      <c r="BJ6" s="592"/>
      <c r="BK6" s="592"/>
      <c r="BL6" s="592"/>
      <c r="BM6" s="592"/>
      <c r="BN6" s="593"/>
      <c r="BO6" s="594">
        <v>97.8</v>
      </c>
      <c r="BP6" s="594"/>
      <c r="BQ6" s="594"/>
      <c r="BR6" s="594"/>
      <c r="BS6" s="595">
        <v>9469</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182705</v>
      </c>
      <c r="CS6" s="592"/>
      <c r="CT6" s="592"/>
      <c r="CU6" s="592"/>
      <c r="CV6" s="592"/>
      <c r="CW6" s="592"/>
      <c r="CX6" s="592"/>
      <c r="CY6" s="593"/>
      <c r="CZ6" s="594">
        <v>0.8</v>
      </c>
      <c r="DA6" s="594"/>
      <c r="DB6" s="594"/>
      <c r="DC6" s="594"/>
      <c r="DD6" s="600" t="s">
        <v>215</v>
      </c>
      <c r="DE6" s="592"/>
      <c r="DF6" s="592"/>
      <c r="DG6" s="592"/>
      <c r="DH6" s="592"/>
      <c r="DI6" s="592"/>
      <c r="DJ6" s="592"/>
      <c r="DK6" s="592"/>
      <c r="DL6" s="592"/>
      <c r="DM6" s="592"/>
      <c r="DN6" s="592"/>
      <c r="DO6" s="592"/>
      <c r="DP6" s="593"/>
      <c r="DQ6" s="600">
        <v>182705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3377</v>
      </c>
      <c r="S7" s="592"/>
      <c r="T7" s="592"/>
      <c r="U7" s="592"/>
      <c r="V7" s="592"/>
      <c r="W7" s="592"/>
      <c r="X7" s="592"/>
      <c r="Y7" s="593"/>
      <c r="Z7" s="594">
        <v>0</v>
      </c>
      <c r="AA7" s="594"/>
      <c r="AB7" s="594"/>
      <c r="AC7" s="594"/>
      <c r="AD7" s="595">
        <v>3377</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720198</v>
      </c>
      <c r="BH7" s="592"/>
      <c r="BI7" s="592"/>
      <c r="BJ7" s="592"/>
      <c r="BK7" s="592"/>
      <c r="BL7" s="592"/>
      <c r="BM7" s="592"/>
      <c r="BN7" s="593"/>
      <c r="BO7" s="594">
        <v>39.200000000000003</v>
      </c>
      <c r="BP7" s="594"/>
      <c r="BQ7" s="594"/>
      <c r="BR7" s="594"/>
      <c r="BS7" s="595">
        <v>9469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3872288</v>
      </c>
      <c r="CS7" s="592"/>
      <c r="CT7" s="592"/>
      <c r="CU7" s="592"/>
      <c r="CV7" s="592"/>
      <c r="CW7" s="592"/>
      <c r="CX7" s="592"/>
      <c r="CY7" s="593"/>
      <c r="CZ7" s="594">
        <v>18</v>
      </c>
      <c r="DA7" s="594"/>
      <c r="DB7" s="594"/>
      <c r="DC7" s="594"/>
      <c r="DD7" s="600">
        <v>204538</v>
      </c>
      <c r="DE7" s="592"/>
      <c r="DF7" s="592"/>
      <c r="DG7" s="592"/>
      <c r="DH7" s="592"/>
      <c r="DI7" s="592"/>
      <c r="DJ7" s="592"/>
      <c r="DK7" s="592"/>
      <c r="DL7" s="592"/>
      <c r="DM7" s="592"/>
      <c r="DN7" s="592"/>
      <c r="DO7" s="592"/>
      <c r="DP7" s="593"/>
      <c r="DQ7" s="600">
        <v>3346021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4115</v>
      </c>
      <c r="S8" s="592"/>
      <c r="T8" s="592"/>
      <c r="U8" s="592"/>
      <c r="V8" s="592"/>
      <c r="W8" s="592"/>
      <c r="X8" s="592"/>
      <c r="Y8" s="593"/>
      <c r="Z8" s="594">
        <v>0</v>
      </c>
      <c r="AA8" s="594"/>
      <c r="AB8" s="594"/>
      <c r="AC8" s="594"/>
      <c r="AD8" s="595">
        <v>4115</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27548</v>
      </c>
      <c r="BH8" s="592"/>
      <c r="BI8" s="592"/>
      <c r="BJ8" s="592"/>
      <c r="BK8" s="592"/>
      <c r="BL8" s="592"/>
      <c r="BM8" s="592"/>
      <c r="BN8" s="593"/>
      <c r="BO8" s="594">
        <v>1.5</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4524002</v>
      </c>
      <c r="CS8" s="592"/>
      <c r="CT8" s="592"/>
      <c r="CU8" s="592"/>
      <c r="CV8" s="592"/>
      <c r="CW8" s="592"/>
      <c r="CX8" s="592"/>
      <c r="CY8" s="593"/>
      <c r="CZ8" s="594">
        <v>21</v>
      </c>
      <c r="DA8" s="594"/>
      <c r="DB8" s="594"/>
      <c r="DC8" s="594"/>
      <c r="DD8" s="600">
        <v>56519</v>
      </c>
      <c r="DE8" s="592"/>
      <c r="DF8" s="592"/>
      <c r="DG8" s="592"/>
      <c r="DH8" s="592"/>
      <c r="DI8" s="592"/>
      <c r="DJ8" s="592"/>
      <c r="DK8" s="592"/>
      <c r="DL8" s="592"/>
      <c r="DM8" s="592"/>
      <c r="DN8" s="592"/>
      <c r="DO8" s="592"/>
      <c r="DP8" s="593"/>
      <c r="DQ8" s="600">
        <v>2611554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5405</v>
      </c>
      <c r="S9" s="592"/>
      <c r="T9" s="592"/>
      <c r="U9" s="592"/>
      <c r="V9" s="592"/>
      <c r="W9" s="592"/>
      <c r="X9" s="592"/>
      <c r="Y9" s="593"/>
      <c r="Z9" s="594">
        <v>0</v>
      </c>
      <c r="AA9" s="594"/>
      <c r="AB9" s="594"/>
      <c r="AC9" s="594"/>
      <c r="AD9" s="595">
        <v>5405</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578022</v>
      </c>
      <c r="BH9" s="592"/>
      <c r="BI9" s="592"/>
      <c r="BJ9" s="592"/>
      <c r="BK9" s="592"/>
      <c r="BL9" s="592"/>
      <c r="BM9" s="592"/>
      <c r="BN9" s="593"/>
      <c r="BO9" s="594">
        <v>31.5</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1220133</v>
      </c>
      <c r="CS9" s="592"/>
      <c r="CT9" s="592"/>
      <c r="CU9" s="592"/>
      <c r="CV9" s="592"/>
      <c r="CW9" s="592"/>
      <c r="CX9" s="592"/>
      <c r="CY9" s="593"/>
      <c r="CZ9" s="594">
        <v>5.7</v>
      </c>
      <c r="DA9" s="594"/>
      <c r="DB9" s="594"/>
      <c r="DC9" s="594"/>
      <c r="DD9" s="600">
        <v>313132</v>
      </c>
      <c r="DE9" s="592"/>
      <c r="DF9" s="592"/>
      <c r="DG9" s="592"/>
      <c r="DH9" s="592"/>
      <c r="DI9" s="592"/>
      <c r="DJ9" s="592"/>
      <c r="DK9" s="592"/>
      <c r="DL9" s="592"/>
      <c r="DM9" s="592"/>
      <c r="DN9" s="592"/>
      <c r="DO9" s="592"/>
      <c r="DP9" s="593"/>
      <c r="DQ9" s="600">
        <v>938331</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231048</v>
      </c>
      <c r="S10" s="592"/>
      <c r="T10" s="592"/>
      <c r="U10" s="592"/>
      <c r="V10" s="592"/>
      <c r="W10" s="592"/>
      <c r="X10" s="592"/>
      <c r="Y10" s="593"/>
      <c r="Z10" s="594">
        <v>1</v>
      </c>
      <c r="AA10" s="594"/>
      <c r="AB10" s="594"/>
      <c r="AC10" s="594"/>
      <c r="AD10" s="595">
        <v>231048</v>
      </c>
      <c r="AE10" s="595"/>
      <c r="AF10" s="595"/>
      <c r="AG10" s="595"/>
      <c r="AH10" s="595"/>
      <c r="AI10" s="595"/>
      <c r="AJ10" s="595"/>
      <c r="AK10" s="595"/>
      <c r="AL10" s="596">
        <v>2.2000000000000002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56378</v>
      </c>
      <c r="BH10" s="592"/>
      <c r="BI10" s="592"/>
      <c r="BJ10" s="592"/>
      <c r="BK10" s="592"/>
      <c r="BL10" s="592"/>
      <c r="BM10" s="592"/>
      <c r="BN10" s="593"/>
      <c r="BO10" s="594">
        <v>3.1</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78285</v>
      </c>
      <c r="CS10" s="592"/>
      <c r="CT10" s="592"/>
      <c r="CU10" s="592"/>
      <c r="CV10" s="592"/>
      <c r="CW10" s="592"/>
      <c r="CX10" s="592"/>
      <c r="CY10" s="593"/>
      <c r="CZ10" s="594">
        <v>0.4</v>
      </c>
      <c r="DA10" s="594"/>
      <c r="DB10" s="594"/>
      <c r="DC10" s="594"/>
      <c r="DD10" s="600" t="s">
        <v>113</v>
      </c>
      <c r="DE10" s="592"/>
      <c r="DF10" s="592"/>
      <c r="DG10" s="592"/>
      <c r="DH10" s="592"/>
      <c r="DI10" s="592"/>
      <c r="DJ10" s="592"/>
      <c r="DK10" s="592"/>
      <c r="DL10" s="592"/>
      <c r="DM10" s="592"/>
      <c r="DN10" s="592"/>
      <c r="DO10" s="592"/>
      <c r="DP10" s="593"/>
      <c r="DQ10" s="600">
        <v>7519</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8967</v>
      </c>
      <c r="S11" s="592"/>
      <c r="T11" s="592"/>
      <c r="U11" s="592"/>
      <c r="V11" s="592"/>
      <c r="W11" s="592"/>
      <c r="X11" s="592"/>
      <c r="Y11" s="593"/>
      <c r="Z11" s="594">
        <v>0</v>
      </c>
      <c r="AA11" s="594"/>
      <c r="AB11" s="594"/>
      <c r="AC11" s="594"/>
      <c r="AD11" s="595">
        <v>8967</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58250</v>
      </c>
      <c r="BH11" s="592"/>
      <c r="BI11" s="592"/>
      <c r="BJ11" s="592"/>
      <c r="BK11" s="592"/>
      <c r="BL11" s="592"/>
      <c r="BM11" s="592"/>
      <c r="BN11" s="593"/>
      <c r="BO11" s="594">
        <v>3.2</v>
      </c>
      <c r="BP11" s="594"/>
      <c r="BQ11" s="594"/>
      <c r="BR11" s="594"/>
      <c r="BS11" s="600">
        <v>9469</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1689255</v>
      </c>
      <c r="CS11" s="592"/>
      <c r="CT11" s="592"/>
      <c r="CU11" s="592"/>
      <c r="CV11" s="592"/>
      <c r="CW11" s="592"/>
      <c r="CX11" s="592"/>
      <c r="CY11" s="593"/>
      <c r="CZ11" s="594">
        <v>7.8</v>
      </c>
      <c r="DA11" s="594"/>
      <c r="DB11" s="594"/>
      <c r="DC11" s="594"/>
      <c r="DD11" s="600">
        <v>489364</v>
      </c>
      <c r="DE11" s="592"/>
      <c r="DF11" s="592"/>
      <c r="DG11" s="592"/>
      <c r="DH11" s="592"/>
      <c r="DI11" s="592"/>
      <c r="DJ11" s="592"/>
      <c r="DK11" s="592"/>
      <c r="DL11" s="592"/>
      <c r="DM11" s="592"/>
      <c r="DN11" s="592"/>
      <c r="DO11" s="592"/>
      <c r="DP11" s="593"/>
      <c r="DQ11" s="600">
        <v>851848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847030</v>
      </c>
      <c r="BH12" s="592"/>
      <c r="BI12" s="592"/>
      <c r="BJ12" s="592"/>
      <c r="BK12" s="592"/>
      <c r="BL12" s="592"/>
      <c r="BM12" s="592"/>
      <c r="BN12" s="593"/>
      <c r="BO12" s="594">
        <v>46.1</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459239</v>
      </c>
      <c r="CS12" s="592"/>
      <c r="CT12" s="592"/>
      <c r="CU12" s="592"/>
      <c r="CV12" s="592"/>
      <c r="CW12" s="592"/>
      <c r="CX12" s="592"/>
      <c r="CY12" s="593"/>
      <c r="CZ12" s="594">
        <v>2.1</v>
      </c>
      <c r="DA12" s="594"/>
      <c r="DB12" s="594"/>
      <c r="DC12" s="594"/>
      <c r="DD12" s="600">
        <v>13742</v>
      </c>
      <c r="DE12" s="592"/>
      <c r="DF12" s="592"/>
      <c r="DG12" s="592"/>
      <c r="DH12" s="592"/>
      <c r="DI12" s="592"/>
      <c r="DJ12" s="592"/>
      <c r="DK12" s="592"/>
      <c r="DL12" s="592"/>
      <c r="DM12" s="592"/>
      <c r="DN12" s="592"/>
      <c r="DO12" s="592"/>
      <c r="DP12" s="593"/>
      <c r="DQ12" s="600">
        <v>331621</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50907</v>
      </c>
      <c r="S13" s="592"/>
      <c r="T13" s="592"/>
      <c r="U13" s="592"/>
      <c r="V13" s="592"/>
      <c r="W13" s="592"/>
      <c r="X13" s="592"/>
      <c r="Y13" s="593"/>
      <c r="Z13" s="594">
        <v>0.2</v>
      </c>
      <c r="AA13" s="594"/>
      <c r="AB13" s="594"/>
      <c r="AC13" s="594"/>
      <c r="AD13" s="595">
        <v>50907</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833579</v>
      </c>
      <c r="BH13" s="592"/>
      <c r="BI13" s="592"/>
      <c r="BJ13" s="592"/>
      <c r="BK13" s="592"/>
      <c r="BL13" s="592"/>
      <c r="BM13" s="592"/>
      <c r="BN13" s="593"/>
      <c r="BO13" s="594">
        <v>45.4</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1179032</v>
      </c>
      <c r="CS13" s="592"/>
      <c r="CT13" s="592"/>
      <c r="CU13" s="592"/>
      <c r="CV13" s="592"/>
      <c r="CW13" s="592"/>
      <c r="CX13" s="592"/>
      <c r="CY13" s="593"/>
      <c r="CZ13" s="594">
        <v>5.5</v>
      </c>
      <c r="DA13" s="594"/>
      <c r="DB13" s="594"/>
      <c r="DC13" s="594"/>
      <c r="DD13" s="600">
        <v>788263</v>
      </c>
      <c r="DE13" s="592"/>
      <c r="DF13" s="592"/>
      <c r="DG13" s="592"/>
      <c r="DH13" s="592"/>
      <c r="DI13" s="592"/>
      <c r="DJ13" s="592"/>
      <c r="DK13" s="592"/>
      <c r="DL13" s="592"/>
      <c r="DM13" s="592"/>
      <c r="DN13" s="592"/>
      <c r="DO13" s="592"/>
      <c r="DP13" s="593"/>
      <c r="DQ13" s="600">
        <v>660093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73375</v>
      </c>
      <c r="BH14" s="592"/>
      <c r="BI14" s="592"/>
      <c r="BJ14" s="592"/>
      <c r="BK14" s="592"/>
      <c r="BL14" s="592"/>
      <c r="BM14" s="592"/>
      <c r="BN14" s="593"/>
      <c r="BO14" s="594">
        <v>4</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1085983</v>
      </c>
      <c r="CS14" s="592"/>
      <c r="CT14" s="592"/>
      <c r="CU14" s="592"/>
      <c r="CV14" s="592"/>
      <c r="CW14" s="592"/>
      <c r="CX14" s="592"/>
      <c r="CY14" s="593"/>
      <c r="CZ14" s="594">
        <v>5</v>
      </c>
      <c r="DA14" s="594"/>
      <c r="DB14" s="594"/>
      <c r="DC14" s="594"/>
      <c r="DD14" s="600">
        <v>573688</v>
      </c>
      <c r="DE14" s="592"/>
      <c r="DF14" s="592"/>
      <c r="DG14" s="592"/>
      <c r="DH14" s="592"/>
      <c r="DI14" s="592"/>
      <c r="DJ14" s="592"/>
      <c r="DK14" s="592"/>
      <c r="DL14" s="592"/>
      <c r="DM14" s="592"/>
      <c r="DN14" s="592"/>
      <c r="DO14" s="592"/>
      <c r="DP14" s="593"/>
      <c r="DQ14" s="600">
        <v>521213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3479</v>
      </c>
      <c r="S15" s="592"/>
      <c r="T15" s="592"/>
      <c r="U15" s="592"/>
      <c r="V15" s="592"/>
      <c r="W15" s="592"/>
      <c r="X15" s="592"/>
      <c r="Y15" s="593"/>
      <c r="Z15" s="594">
        <v>0</v>
      </c>
      <c r="AA15" s="594"/>
      <c r="AB15" s="594"/>
      <c r="AC15" s="594"/>
      <c r="AD15" s="595">
        <v>3479</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155818</v>
      </c>
      <c r="BH15" s="592"/>
      <c r="BI15" s="592"/>
      <c r="BJ15" s="592"/>
      <c r="BK15" s="592"/>
      <c r="BL15" s="592"/>
      <c r="BM15" s="592"/>
      <c r="BN15" s="593"/>
      <c r="BO15" s="594">
        <v>8.5</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1330503</v>
      </c>
      <c r="CS15" s="592"/>
      <c r="CT15" s="592"/>
      <c r="CU15" s="592"/>
      <c r="CV15" s="592"/>
      <c r="CW15" s="592"/>
      <c r="CX15" s="592"/>
      <c r="CY15" s="593"/>
      <c r="CZ15" s="594">
        <v>6.2</v>
      </c>
      <c r="DA15" s="594"/>
      <c r="DB15" s="594"/>
      <c r="DC15" s="594"/>
      <c r="DD15" s="600">
        <v>167387</v>
      </c>
      <c r="DE15" s="592"/>
      <c r="DF15" s="592"/>
      <c r="DG15" s="592"/>
      <c r="DH15" s="592"/>
      <c r="DI15" s="592"/>
      <c r="DJ15" s="592"/>
      <c r="DK15" s="592"/>
      <c r="DL15" s="592"/>
      <c r="DM15" s="592"/>
      <c r="DN15" s="592"/>
      <c r="DO15" s="592"/>
      <c r="DP15" s="593"/>
      <c r="DQ15" s="600">
        <v>1055464</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9193263</v>
      </c>
      <c r="S16" s="592"/>
      <c r="T16" s="592"/>
      <c r="U16" s="592"/>
      <c r="V16" s="592"/>
      <c r="W16" s="592"/>
      <c r="X16" s="592"/>
      <c r="Y16" s="593"/>
      <c r="Z16" s="594">
        <v>40.799999999999997</v>
      </c>
      <c r="AA16" s="594"/>
      <c r="AB16" s="594"/>
      <c r="AC16" s="594"/>
      <c r="AD16" s="595">
        <v>8157708</v>
      </c>
      <c r="AE16" s="595"/>
      <c r="AF16" s="595"/>
      <c r="AG16" s="595"/>
      <c r="AH16" s="595"/>
      <c r="AI16" s="595"/>
      <c r="AJ16" s="595"/>
      <c r="AK16" s="595"/>
      <c r="AL16" s="596">
        <v>77.2</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3459295</v>
      </c>
      <c r="CS16" s="592"/>
      <c r="CT16" s="592"/>
      <c r="CU16" s="592"/>
      <c r="CV16" s="592"/>
      <c r="CW16" s="592"/>
      <c r="CX16" s="592"/>
      <c r="CY16" s="593"/>
      <c r="CZ16" s="594">
        <v>16</v>
      </c>
      <c r="DA16" s="594"/>
      <c r="DB16" s="594"/>
      <c r="DC16" s="594"/>
      <c r="DD16" s="600" t="s">
        <v>113</v>
      </c>
      <c r="DE16" s="592"/>
      <c r="DF16" s="592"/>
      <c r="DG16" s="592"/>
      <c r="DH16" s="592"/>
      <c r="DI16" s="592"/>
      <c r="DJ16" s="592"/>
      <c r="DK16" s="592"/>
      <c r="DL16" s="592"/>
      <c r="DM16" s="592"/>
      <c r="DN16" s="592"/>
      <c r="DO16" s="592"/>
      <c r="DP16" s="593"/>
      <c r="DQ16" s="600">
        <v>428255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8157708</v>
      </c>
      <c r="S17" s="592"/>
      <c r="T17" s="592"/>
      <c r="U17" s="592"/>
      <c r="V17" s="592"/>
      <c r="W17" s="592"/>
      <c r="X17" s="592"/>
      <c r="Y17" s="593"/>
      <c r="Z17" s="594">
        <v>36.200000000000003</v>
      </c>
      <c r="AA17" s="594"/>
      <c r="AB17" s="594"/>
      <c r="AC17" s="594"/>
      <c r="AD17" s="595">
        <v>8157708</v>
      </c>
      <c r="AE17" s="595"/>
      <c r="AF17" s="595"/>
      <c r="AG17" s="595"/>
      <c r="AH17" s="595"/>
      <c r="AI17" s="595"/>
      <c r="AJ17" s="595"/>
      <c r="AK17" s="595"/>
      <c r="AL17" s="596">
        <v>77.2</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2472784</v>
      </c>
      <c r="CS17" s="592"/>
      <c r="CT17" s="592"/>
      <c r="CU17" s="592"/>
      <c r="CV17" s="592"/>
      <c r="CW17" s="592"/>
      <c r="CX17" s="592"/>
      <c r="CY17" s="593"/>
      <c r="CZ17" s="594">
        <v>11.5</v>
      </c>
      <c r="DA17" s="594"/>
      <c r="DB17" s="594"/>
      <c r="DC17" s="594"/>
      <c r="DD17" s="600" t="s">
        <v>113</v>
      </c>
      <c r="DE17" s="592"/>
      <c r="DF17" s="592"/>
      <c r="DG17" s="592"/>
      <c r="DH17" s="592"/>
      <c r="DI17" s="592"/>
      <c r="DJ17" s="592"/>
      <c r="DK17" s="592"/>
      <c r="DL17" s="592"/>
      <c r="DM17" s="592"/>
      <c r="DN17" s="592"/>
      <c r="DO17" s="592"/>
      <c r="DP17" s="593"/>
      <c r="DQ17" s="600">
        <v>2409820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1035550</v>
      </c>
      <c r="S18" s="592"/>
      <c r="T18" s="592"/>
      <c r="U18" s="592"/>
      <c r="V18" s="592"/>
      <c r="W18" s="592"/>
      <c r="X18" s="592"/>
      <c r="Y18" s="593"/>
      <c r="Z18" s="594">
        <v>4.5999999999999996</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41342</v>
      </c>
      <c r="BH19" s="592"/>
      <c r="BI19" s="592"/>
      <c r="BJ19" s="592"/>
      <c r="BK19" s="592"/>
      <c r="BL19" s="592"/>
      <c r="BM19" s="592"/>
      <c r="BN19" s="593"/>
      <c r="BO19" s="594">
        <v>2.2000000000000002</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11612994</v>
      </c>
      <c r="S20" s="592"/>
      <c r="T20" s="592"/>
      <c r="U20" s="592"/>
      <c r="V20" s="592"/>
      <c r="W20" s="592"/>
      <c r="X20" s="592"/>
      <c r="Y20" s="593"/>
      <c r="Z20" s="594">
        <v>51.5</v>
      </c>
      <c r="AA20" s="594"/>
      <c r="AB20" s="594"/>
      <c r="AC20" s="594"/>
      <c r="AD20" s="595">
        <v>10557003</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41342</v>
      </c>
      <c r="BH20" s="592"/>
      <c r="BI20" s="592"/>
      <c r="BJ20" s="592"/>
      <c r="BK20" s="592"/>
      <c r="BL20" s="592"/>
      <c r="BM20" s="592"/>
      <c r="BN20" s="593"/>
      <c r="BO20" s="594">
        <v>2.2000000000000002</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21553504</v>
      </c>
      <c r="CS20" s="592"/>
      <c r="CT20" s="592"/>
      <c r="CU20" s="592"/>
      <c r="CV20" s="592"/>
      <c r="CW20" s="592"/>
      <c r="CX20" s="592"/>
      <c r="CY20" s="593"/>
      <c r="CZ20" s="594">
        <v>100</v>
      </c>
      <c r="DA20" s="594"/>
      <c r="DB20" s="594"/>
      <c r="DC20" s="594"/>
      <c r="DD20" s="600">
        <v>2606633</v>
      </c>
      <c r="DE20" s="592"/>
      <c r="DF20" s="592"/>
      <c r="DG20" s="592"/>
      <c r="DH20" s="592"/>
      <c r="DI20" s="592"/>
      <c r="DJ20" s="592"/>
      <c r="DK20" s="592"/>
      <c r="DL20" s="592"/>
      <c r="DM20" s="592"/>
      <c r="DN20" s="592"/>
      <c r="DO20" s="592"/>
      <c r="DP20" s="593"/>
      <c r="DQ20" s="600">
        <v>13344444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5455</v>
      </c>
      <c r="S21" s="592"/>
      <c r="T21" s="592"/>
      <c r="U21" s="592"/>
      <c r="V21" s="592"/>
      <c r="W21" s="592"/>
      <c r="X21" s="592"/>
      <c r="Y21" s="593"/>
      <c r="Z21" s="594">
        <v>0</v>
      </c>
      <c r="AA21" s="594"/>
      <c r="AB21" s="594"/>
      <c r="AC21" s="594"/>
      <c r="AD21" s="595">
        <v>5455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20906</v>
      </c>
      <c r="BH21" s="592"/>
      <c r="BI21" s="592"/>
      <c r="BJ21" s="592"/>
      <c r="BK21" s="592"/>
      <c r="BL21" s="592"/>
      <c r="BM21" s="592"/>
      <c r="BN21" s="593"/>
      <c r="BO21" s="594">
        <v>1.1000000000000001</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285787</v>
      </c>
      <c r="S22" s="592"/>
      <c r="T22" s="592"/>
      <c r="U22" s="592"/>
      <c r="V22" s="592"/>
      <c r="W22" s="592"/>
      <c r="X22" s="592"/>
      <c r="Y22" s="593"/>
      <c r="Z22" s="594">
        <v>1.3</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436034</v>
      </c>
      <c r="S23" s="592"/>
      <c r="T23" s="592"/>
      <c r="U23" s="592"/>
      <c r="V23" s="592"/>
      <c r="W23" s="592"/>
      <c r="X23" s="592"/>
      <c r="Y23" s="593"/>
      <c r="Z23" s="594">
        <v>1.9</v>
      </c>
      <c r="AA23" s="594"/>
      <c r="AB23" s="594"/>
      <c r="AC23" s="594"/>
      <c r="AD23" s="595">
        <v>5503</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20436</v>
      </c>
      <c r="BH23" s="592"/>
      <c r="BI23" s="592"/>
      <c r="BJ23" s="592"/>
      <c r="BK23" s="592"/>
      <c r="BL23" s="592"/>
      <c r="BM23" s="592"/>
      <c r="BN23" s="593"/>
      <c r="BO23" s="594">
        <v>1.1000000000000001</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81222</v>
      </c>
      <c r="S24" s="592"/>
      <c r="T24" s="592"/>
      <c r="U24" s="592"/>
      <c r="V24" s="592"/>
      <c r="W24" s="592"/>
      <c r="X24" s="592"/>
      <c r="Y24" s="593"/>
      <c r="Z24" s="594">
        <v>0.4</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8439690</v>
      </c>
      <c r="CS24" s="581"/>
      <c r="CT24" s="581"/>
      <c r="CU24" s="581"/>
      <c r="CV24" s="581"/>
      <c r="CW24" s="581"/>
      <c r="CX24" s="581"/>
      <c r="CY24" s="582"/>
      <c r="CZ24" s="618">
        <v>39.200000000000003</v>
      </c>
      <c r="DA24" s="619"/>
      <c r="DB24" s="619"/>
      <c r="DC24" s="620"/>
      <c r="DD24" s="617">
        <v>6689285</v>
      </c>
      <c r="DE24" s="581"/>
      <c r="DF24" s="581"/>
      <c r="DG24" s="581"/>
      <c r="DH24" s="581"/>
      <c r="DI24" s="581"/>
      <c r="DJ24" s="581"/>
      <c r="DK24" s="582"/>
      <c r="DL24" s="617">
        <v>6264073</v>
      </c>
      <c r="DM24" s="581"/>
      <c r="DN24" s="581"/>
      <c r="DO24" s="581"/>
      <c r="DP24" s="581"/>
      <c r="DQ24" s="581"/>
      <c r="DR24" s="581"/>
      <c r="DS24" s="581"/>
      <c r="DT24" s="581"/>
      <c r="DU24" s="581"/>
      <c r="DV24" s="582"/>
      <c r="DW24" s="585">
        <v>55.9</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2919664</v>
      </c>
      <c r="S25" s="592"/>
      <c r="T25" s="592"/>
      <c r="U25" s="592"/>
      <c r="V25" s="592"/>
      <c r="W25" s="592"/>
      <c r="X25" s="592"/>
      <c r="Y25" s="593"/>
      <c r="Z25" s="594">
        <v>13</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3868565</v>
      </c>
      <c r="CS25" s="623"/>
      <c r="CT25" s="623"/>
      <c r="CU25" s="623"/>
      <c r="CV25" s="623"/>
      <c r="CW25" s="623"/>
      <c r="CX25" s="623"/>
      <c r="CY25" s="624"/>
      <c r="CZ25" s="625">
        <v>17.899999999999999</v>
      </c>
      <c r="DA25" s="626"/>
      <c r="DB25" s="626"/>
      <c r="DC25" s="627"/>
      <c r="DD25" s="600">
        <v>3684263</v>
      </c>
      <c r="DE25" s="623"/>
      <c r="DF25" s="623"/>
      <c r="DG25" s="623"/>
      <c r="DH25" s="623"/>
      <c r="DI25" s="623"/>
      <c r="DJ25" s="623"/>
      <c r="DK25" s="624"/>
      <c r="DL25" s="600">
        <v>3461275</v>
      </c>
      <c r="DM25" s="623"/>
      <c r="DN25" s="623"/>
      <c r="DO25" s="623"/>
      <c r="DP25" s="623"/>
      <c r="DQ25" s="623"/>
      <c r="DR25" s="623"/>
      <c r="DS25" s="623"/>
      <c r="DT25" s="623"/>
      <c r="DU25" s="623"/>
      <c r="DV25" s="624"/>
      <c r="DW25" s="596">
        <v>30.9</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2224499</v>
      </c>
      <c r="CS26" s="592"/>
      <c r="CT26" s="592"/>
      <c r="CU26" s="592"/>
      <c r="CV26" s="592"/>
      <c r="CW26" s="592"/>
      <c r="CX26" s="592"/>
      <c r="CY26" s="593"/>
      <c r="CZ26" s="625">
        <v>10.3</v>
      </c>
      <c r="DA26" s="626"/>
      <c r="DB26" s="626"/>
      <c r="DC26" s="627"/>
      <c r="DD26" s="600">
        <v>2101862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3824139</v>
      </c>
      <c r="S27" s="592"/>
      <c r="T27" s="592"/>
      <c r="U27" s="592"/>
      <c r="V27" s="592"/>
      <c r="W27" s="592"/>
      <c r="X27" s="592"/>
      <c r="Y27" s="593"/>
      <c r="Z27" s="594">
        <v>17</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1837763</v>
      </c>
      <c r="BH27" s="592"/>
      <c r="BI27" s="592"/>
      <c r="BJ27" s="592"/>
      <c r="BK27" s="592"/>
      <c r="BL27" s="592"/>
      <c r="BM27" s="592"/>
      <c r="BN27" s="593"/>
      <c r="BO27" s="594">
        <v>100</v>
      </c>
      <c r="BP27" s="594"/>
      <c r="BQ27" s="594"/>
      <c r="BR27" s="594"/>
      <c r="BS27" s="600">
        <v>9469</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2098357</v>
      </c>
      <c r="CS27" s="623"/>
      <c r="CT27" s="623"/>
      <c r="CU27" s="623"/>
      <c r="CV27" s="623"/>
      <c r="CW27" s="623"/>
      <c r="CX27" s="623"/>
      <c r="CY27" s="624"/>
      <c r="CZ27" s="625">
        <v>9.6999999999999993</v>
      </c>
      <c r="DA27" s="626"/>
      <c r="DB27" s="626"/>
      <c r="DC27" s="627"/>
      <c r="DD27" s="600">
        <v>595218</v>
      </c>
      <c r="DE27" s="623"/>
      <c r="DF27" s="623"/>
      <c r="DG27" s="623"/>
      <c r="DH27" s="623"/>
      <c r="DI27" s="623"/>
      <c r="DJ27" s="623"/>
      <c r="DK27" s="624"/>
      <c r="DL27" s="600">
        <v>594381</v>
      </c>
      <c r="DM27" s="623"/>
      <c r="DN27" s="623"/>
      <c r="DO27" s="623"/>
      <c r="DP27" s="623"/>
      <c r="DQ27" s="623"/>
      <c r="DR27" s="623"/>
      <c r="DS27" s="623"/>
      <c r="DT27" s="623"/>
      <c r="DU27" s="623"/>
      <c r="DV27" s="624"/>
      <c r="DW27" s="596">
        <v>5.3</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76357</v>
      </c>
      <c r="S28" s="592"/>
      <c r="T28" s="592"/>
      <c r="U28" s="592"/>
      <c r="V28" s="592"/>
      <c r="W28" s="592"/>
      <c r="X28" s="592"/>
      <c r="Y28" s="593"/>
      <c r="Z28" s="594">
        <v>0.3</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2472768</v>
      </c>
      <c r="CS28" s="592"/>
      <c r="CT28" s="592"/>
      <c r="CU28" s="592"/>
      <c r="CV28" s="592"/>
      <c r="CW28" s="592"/>
      <c r="CX28" s="592"/>
      <c r="CY28" s="593"/>
      <c r="CZ28" s="625">
        <v>11.5</v>
      </c>
      <c r="DA28" s="626"/>
      <c r="DB28" s="626"/>
      <c r="DC28" s="627"/>
      <c r="DD28" s="600">
        <v>2409804</v>
      </c>
      <c r="DE28" s="592"/>
      <c r="DF28" s="592"/>
      <c r="DG28" s="592"/>
      <c r="DH28" s="592"/>
      <c r="DI28" s="592"/>
      <c r="DJ28" s="592"/>
      <c r="DK28" s="593"/>
      <c r="DL28" s="600">
        <v>2208417</v>
      </c>
      <c r="DM28" s="592"/>
      <c r="DN28" s="592"/>
      <c r="DO28" s="592"/>
      <c r="DP28" s="592"/>
      <c r="DQ28" s="592"/>
      <c r="DR28" s="592"/>
      <c r="DS28" s="592"/>
      <c r="DT28" s="592"/>
      <c r="DU28" s="592"/>
      <c r="DV28" s="593"/>
      <c r="DW28" s="596">
        <v>19.7</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11296</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2472768</v>
      </c>
      <c r="CS29" s="623"/>
      <c r="CT29" s="623"/>
      <c r="CU29" s="623"/>
      <c r="CV29" s="623"/>
      <c r="CW29" s="623"/>
      <c r="CX29" s="623"/>
      <c r="CY29" s="624"/>
      <c r="CZ29" s="625">
        <v>11.5</v>
      </c>
      <c r="DA29" s="626"/>
      <c r="DB29" s="626"/>
      <c r="DC29" s="627"/>
      <c r="DD29" s="600">
        <v>2409804</v>
      </c>
      <c r="DE29" s="623"/>
      <c r="DF29" s="623"/>
      <c r="DG29" s="623"/>
      <c r="DH29" s="623"/>
      <c r="DI29" s="623"/>
      <c r="DJ29" s="623"/>
      <c r="DK29" s="624"/>
      <c r="DL29" s="600">
        <v>2208417</v>
      </c>
      <c r="DM29" s="623"/>
      <c r="DN29" s="623"/>
      <c r="DO29" s="623"/>
      <c r="DP29" s="623"/>
      <c r="DQ29" s="623"/>
      <c r="DR29" s="623"/>
      <c r="DS29" s="623"/>
      <c r="DT29" s="623"/>
      <c r="DU29" s="623"/>
      <c r="DV29" s="624"/>
      <c r="DW29" s="596">
        <v>19.7</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548278</v>
      </c>
      <c r="S30" s="592"/>
      <c r="T30" s="592"/>
      <c r="U30" s="592"/>
      <c r="V30" s="592"/>
      <c r="W30" s="592"/>
      <c r="X30" s="592"/>
      <c r="Y30" s="593"/>
      <c r="Z30" s="594">
        <v>2.4</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96.8</v>
      </c>
      <c r="BH30" s="650"/>
      <c r="BI30" s="650"/>
      <c r="BJ30" s="650"/>
      <c r="BK30" s="650"/>
      <c r="BL30" s="650"/>
      <c r="BM30" s="586">
        <v>86.4</v>
      </c>
      <c r="BN30" s="650"/>
      <c r="BO30" s="650"/>
      <c r="BP30" s="650"/>
      <c r="BQ30" s="651"/>
      <c r="BR30" s="649">
        <v>96.7</v>
      </c>
      <c r="BS30" s="650"/>
      <c r="BT30" s="650"/>
      <c r="BU30" s="650"/>
      <c r="BV30" s="650"/>
      <c r="BW30" s="650"/>
      <c r="BX30" s="586">
        <v>86.3</v>
      </c>
      <c r="BY30" s="650"/>
      <c r="BZ30" s="650"/>
      <c r="CA30" s="650"/>
      <c r="CB30" s="651"/>
      <c r="CD30" s="654"/>
      <c r="CE30" s="655"/>
      <c r="CF30" s="605" t="s">
        <v>292</v>
      </c>
      <c r="CG30" s="606"/>
      <c r="CH30" s="606"/>
      <c r="CI30" s="606"/>
      <c r="CJ30" s="606"/>
      <c r="CK30" s="606"/>
      <c r="CL30" s="606"/>
      <c r="CM30" s="606"/>
      <c r="CN30" s="606"/>
      <c r="CO30" s="606"/>
      <c r="CP30" s="606"/>
      <c r="CQ30" s="607"/>
      <c r="CR30" s="591">
        <v>2240724</v>
      </c>
      <c r="CS30" s="592"/>
      <c r="CT30" s="592"/>
      <c r="CU30" s="592"/>
      <c r="CV30" s="592"/>
      <c r="CW30" s="592"/>
      <c r="CX30" s="592"/>
      <c r="CY30" s="593"/>
      <c r="CZ30" s="625">
        <v>10.4</v>
      </c>
      <c r="DA30" s="626"/>
      <c r="DB30" s="626"/>
      <c r="DC30" s="627"/>
      <c r="DD30" s="600">
        <v>2184865</v>
      </c>
      <c r="DE30" s="592"/>
      <c r="DF30" s="592"/>
      <c r="DG30" s="592"/>
      <c r="DH30" s="592"/>
      <c r="DI30" s="592"/>
      <c r="DJ30" s="592"/>
      <c r="DK30" s="593"/>
      <c r="DL30" s="600">
        <v>1983478</v>
      </c>
      <c r="DM30" s="592"/>
      <c r="DN30" s="592"/>
      <c r="DO30" s="592"/>
      <c r="DP30" s="592"/>
      <c r="DQ30" s="592"/>
      <c r="DR30" s="592"/>
      <c r="DS30" s="592"/>
      <c r="DT30" s="592"/>
      <c r="DU30" s="592"/>
      <c r="DV30" s="593"/>
      <c r="DW30" s="596">
        <v>17.7</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1061095</v>
      </c>
      <c r="S31" s="592"/>
      <c r="T31" s="592"/>
      <c r="U31" s="592"/>
      <c r="V31" s="592"/>
      <c r="W31" s="592"/>
      <c r="X31" s="592"/>
      <c r="Y31" s="593"/>
      <c r="Z31" s="594">
        <v>4.7</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v>
      </c>
      <c r="BH31" s="623"/>
      <c r="BI31" s="623"/>
      <c r="BJ31" s="623"/>
      <c r="BK31" s="623"/>
      <c r="BL31" s="623"/>
      <c r="BM31" s="597">
        <v>87.4</v>
      </c>
      <c r="BN31" s="647"/>
      <c r="BO31" s="647"/>
      <c r="BP31" s="647"/>
      <c r="BQ31" s="648"/>
      <c r="BR31" s="646">
        <v>96.7</v>
      </c>
      <c r="BS31" s="623"/>
      <c r="BT31" s="623"/>
      <c r="BU31" s="623"/>
      <c r="BV31" s="623"/>
      <c r="BW31" s="623"/>
      <c r="BX31" s="597">
        <v>87.7</v>
      </c>
      <c r="BY31" s="647"/>
      <c r="BZ31" s="647"/>
      <c r="CA31" s="647"/>
      <c r="CB31" s="648"/>
      <c r="CD31" s="654"/>
      <c r="CE31" s="655"/>
      <c r="CF31" s="605" t="s">
        <v>296</v>
      </c>
      <c r="CG31" s="606"/>
      <c r="CH31" s="606"/>
      <c r="CI31" s="606"/>
      <c r="CJ31" s="606"/>
      <c r="CK31" s="606"/>
      <c r="CL31" s="606"/>
      <c r="CM31" s="606"/>
      <c r="CN31" s="606"/>
      <c r="CO31" s="606"/>
      <c r="CP31" s="606"/>
      <c r="CQ31" s="607"/>
      <c r="CR31" s="591">
        <v>232044</v>
      </c>
      <c r="CS31" s="623"/>
      <c r="CT31" s="623"/>
      <c r="CU31" s="623"/>
      <c r="CV31" s="623"/>
      <c r="CW31" s="623"/>
      <c r="CX31" s="623"/>
      <c r="CY31" s="624"/>
      <c r="CZ31" s="625">
        <v>1.1000000000000001</v>
      </c>
      <c r="DA31" s="626"/>
      <c r="DB31" s="626"/>
      <c r="DC31" s="627"/>
      <c r="DD31" s="600">
        <v>224939</v>
      </c>
      <c r="DE31" s="623"/>
      <c r="DF31" s="623"/>
      <c r="DG31" s="623"/>
      <c r="DH31" s="623"/>
      <c r="DI31" s="623"/>
      <c r="DJ31" s="623"/>
      <c r="DK31" s="624"/>
      <c r="DL31" s="600">
        <v>224939</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274342</v>
      </c>
      <c r="S32" s="592"/>
      <c r="T32" s="592"/>
      <c r="U32" s="592"/>
      <c r="V32" s="592"/>
      <c r="W32" s="592"/>
      <c r="X32" s="592"/>
      <c r="Y32" s="593"/>
      <c r="Z32" s="594">
        <v>1.2</v>
      </c>
      <c r="AA32" s="594"/>
      <c r="AB32" s="594"/>
      <c r="AC32" s="594"/>
      <c r="AD32" s="595">
        <v>382</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96.1</v>
      </c>
      <c r="BH32" s="659"/>
      <c r="BI32" s="659"/>
      <c r="BJ32" s="659"/>
      <c r="BK32" s="659"/>
      <c r="BL32" s="659"/>
      <c r="BM32" s="660">
        <v>83.1</v>
      </c>
      <c r="BN32" s="659"/>
      <c r="BO32" s="659"/>
      <c r="BP32" s="659"/>
      <c r="BQ32" s="661"/>
      <c r="BR32" s="658">
        <v>96.1</v>
      </c>
      <c r="BS32" s="659"/>
      <c r="BT32" s="659"/>
      <c r="BU32" s="659"/>
      <c r="BV32" s="659"/>
      <c r="BW32" s="659"/>
      <c r="BX32" s="660">
        <v>83.1</v>
      </c>
      <c r="BY32" s="659"/>
      <c r="BZ32" s="659"/>
      <c r="CA32" s="659"/>
      <c r="CB32" s="661"/>
      <c r="CD32" s="656"/>
      <c r="CE32" s="657"/>
      <c r="CF32" s="605" t="s">
        <v>299</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1398493</v>
      </c>
      <c r="S33" s="592"/>
      <c r="T33" s="592"/>
      <c r="U33" s="592"/>
      <c r="V33" s="592"/>
      <c r="W33" s="592"/>
      <c r="X33" s="592"/>
      <c r="Y33" s="593"/>
      <c r="Z33" s="594">
        <v>6.2</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7047886</v>
      </c>
      <c r="CS33" s="623"/>
      <c r="CT33" s="623"/>
      <c r="CU33" s="623"/>
      <c r="CV33" s="623"/>
      <c r="CW33" s="623"/>
      <c r="CX33" s="623"/>
      <c r="CY33" s="624"/>
      <c r="CZ33" s="625">
        <v>32.700000000000003</v>
      </c>
      <c r="DA33" s="626"/>
      <c r="DB33" s="626"/>
      <c r="DC33" s="627"/>
      <c r="DD33" s="600">
        <v>5345118</v>
      </c>
      <c r="DE33" s="623"/>
      <c r="DF33" s="623"/>
      <c r="DG33" s="623"/>
      <c r="DH33" s="623"/>
      <c r="DI33" s="623"/>
      <c r="DJ33" s="623"/>
      <c r="DK33" s="624"/>
      <c r="DL33" s="600">
        <v>3526252</v>
      </c>
      <c r="DM33" s="623"/>
      <c r="DN33" s="623"/>
      <c r="DO33" s="623"/>
      <c r="DP33" s="623"/>
      <c r="DQ33" s="623"/>
      <c r="DR33" s="623"/>
      <c r="DS33" s="623"/>
      <c r="DT33" s="623"/>
      <c r="DU33" s="623"/>
      <c r="DV33" s="624"/>
      <c r="DW33" s="596">
        <v>31.5</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2539837</v>
      </c>
      <c r="CS34" s="592"/>
      <c r="CT34" s="592"/>
      <c r="CU34" s="592"/>
      <c r="CV34" s="592"/>
      <c r="CW34" s="592"/>
      <c r="CX34" s="592"/>
      <c r="CY34" s="593"/>
      <c r="CZ34" s="625">
        <v>11.8</v>
      </c>
      <c r="DA34" s="626"/>
      <c r="DB34" s="626"/>
      <c r="DC34" s="627"/>
      <c r="DD34" s="600">
        <v>1643473</v>
      </c>
      <c r="DE34" s="592"/>
      <c r="DF34" s="592"/>
      <c r="DG34" s="592"/>
      <c r="DH34" s="592"/>
      <c r="DI34" s="592"/>
      <c r="DJ34" s="592"/>
      <c r="DK34" s="593"/>
      <c r="DL34" s="600">
        <v>1476519</v>
      </c>
      <c r="DM34" s="592"/>
      <c r="DN34" s="592"/>
      <c r="DO34" s="592"/>
      <c r="DP34" s="592"/>
      <c r="DQ34" s="592"/>
      <c r="DR34" s="592"/>
      <c r="DS34" s="592"/>
      <c r="DT34" s="592"/>
      <c r="DU34" s="592"/>
      <c r="DV34" s="593"/>
      <c r="DW34" s="596">
        <v>13.2</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628893</v>
      </c>
      <c r="S35" s="592"/>
      <c r="T35" s="592"/>
      <c r="U35" s="592"/>
      <c r="V35" s="592"/>
      <c r="W35" s="592"/>
      <c r="X35" s="592"/>
      <c r="Y35" s="593"/>
      <c r="Z35" s="594">
        <v>2.8</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1797845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36804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106498</v>
      </c>
      <c r="CS35" s="623"/>
      <c r="CT35" s="623"/>
      <c r="CU35" s="623"/>
      <c r="CV35" s="623"/>
      <c r="CW35" s="623"/>
      <c r="CX35" s="623"/>
      <c r="CY35" s="624"/>
      <c r="CZ35" s="625">
        <v>0.5</v>
      </c>
      <c r="DA35" s="626"/>
      <c r="DB35" s="626"/>
      <c r="DC35" s="627"/>
      <c r="DD35" s="600">
        <v>73512</v>
      </c>
      <c r="DE35" s="623"/>
      <c r="DF35" s="623"/>
      <c r="DG35" s="623"/>
      <c r="DH35" s="623"/>
      <c r="DI35" s="623"/>
      <c r="DJ35" s="623"/>
      <c r="DK35" s="624"/>
      <c r="DL35" s="600">
        <v>73512</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22535156</v>
      </c>
      <c r="S36" s="664"/>
      <c r="T36" s="664"/>
      <c r="U36" s="664"/>
      <c r="V36" s="664"/>
      <c r="W36" s="664"/>
      <c r="X36" s="664"/>
      <c r="Y36" s="665"/>
      <c r="Z36" s="666">
        <v>100</v>
      </c>
      <c r="AA36" s="666"/>
      <c r="AB36" s="666"/>
      <c r="AC36" s="666"/>
      <c r="AD36" s="667">
        <v>10568343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123154</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-101418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1279728</v>
      </c>
      <c r="CS36" s="592"/>
      <c r="CT36" s="592"/>
      <c r="CU36" s="592"/>
      <c r="CV36" s="592"/>
      <c r="CW36" s="592"/>
      <c r="CX36" s="592"/>
      <c r="CY36" s="593"/>
      <c r="CZ36" s="625">
        <v>5.9</v>
      </c>
      <c r="DA36" s="626"/>
      <c r="DB36" s="626"/>
      <c r="DC36" s="627"/>
      <c r="DD36" s="600">
        <v>727425</v>
      </c>
      <c r="DE36" s="592"/>
      <c r="DF36" s="592"/>
      <c r="DG36" s="592"/>
      <c r="DH36" s="592"/>
      <c r="DI36" s="592"/>
      <c r="DJ36" s="592"/>
      <c r="DK36" s="593"/>
      <c r="DL36" s="600">
        <v>651558</v>
      </c>
      <c r="DM36" s="592"/>
      <c r="DN36" s="592"/>
      <c r="DO36" s="592"/>
      <c r="DP36" s="592"/>
      <c r="DQ36" s="592"/>
      <c r="DR36" s="592"/>
      <c r="DS36" s="592"/>
      <c r="DT36" s="592"/>
      <c r="DU36" s="592"/>
      <c r="DV36" s="593"/>
      <c r="DW36" s="596">
        <v>5.8</v>
      </c>
      <c r="DX36" s="621"/>
      <c r="DY36" s="621"/>
      <c r="DZ36" s="621"/>
      <c r="EA36" s="621"/>
      <c r="EB36" s="621"/>
      <c r="EC36" s="622"/>
    </row>
    <row r="37" spans="2:133" ht="11.25" customHeight="1">
      <c r="AQ37" s="670" t="s">
        <v>314</v>
      </c>
      <c r="AR37" s="671"/>
      <c r="AS37" s="671"/>
      <c r="AT37" s="671"/>
      <c r="AU37" s="671"/>
      <c r="AV37" s="671"/>
      <c r="AW37" s="671"/>
      <c r="AX37" s="671"/>
      <c r="AY37" s="672"/>
      <c r="AZ37" s="591">
        <v>97321</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4297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24152</v>
      </c>
      <c r="CS37" s="623"/>
      <c r="CT37" s="623"/>
      <c r="CU37" s="623"/>
      <c r="CV37" s="623"/>
      <c r="CW37" s="623"/>
      <c r="CX37" s="623"/>
      <c r="CY37" s="624"/>
      <c r="CZ37" s="625">
        <v>0.1</v>
      </c>
      <c r="DA37" s="626"/>
      <c r="DB37" s="626"/>
      <c r="DC37" s="627"/>
      <c r="DD37" s="600">
        <v>24152</v>
      </c>
      <c r="DE37" s="623"/>
      <c r="DF37" s="623"/>
      <c r="DG37" s="623"/>
      <c r="DH37" s="623"/>
      <c r="DI37" s="623"/>
      <c r="DJ37" s="623"/>
      <c r="DK37" s="624"/>
      <c r="DL37" s="600">
        <v>23316</v>
      </c>
      <c r="DM37" s="623"/>
      <c r="DN37" s="623"/>
      <c r="DO37" s="623"/>
      <c r="DP37" s="623"/>
      <c r="DQ37" s="623"/>
      <c r="DR37" s="623"/>
      <c r="DS37" s="623"/>
      <c r="DT37" s="623"/>
      <c r="DU37" s="623"/>
      <c r="DV37" s="624"/>
      <c r="DW37" s="596">
        <v>0.2</v>
      </c>
      <c r="DX37" s="621"/>
      <c r="DY37" s="621"/>
      <c r="DZ37" s="621"/>
      <c r="EA37" s="621"/>
      <c r="EB37" s="621"/>
      <c r="EC37" s="622"/>
    </row>
    <row r="38" spans="2:133" ht="11.25" customHeight="1">
      <c r="AQ38" s="670" t="s">
        <v>317</v>
      </c>
      <c r="AR38" s="671"/>
      <c r="AS38" s="671"/>
      <c r="AT38" s="671"/>
      <c r="AU38" s="671"/>
      <c r="AV38" s="671"/>
      <c r="AW38" s="671"/>
      <c r="AX38" s="671"/>
      <c r="AY38" s="672"/>
      <c r="AZ38" s="591">
        <v>62736</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7377</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1797545</v>
      </c>
      <c r="CS38" s="592"/>
      <c r="CT38" s="592"/>
      <c r="CU38" s="592"/>
      <c r="CV38" s="592"/>
      <c r="CW38" s="592"/>
      <c r="CX38" s="592"/>
      <c r="CY38" s="593"/>
      <c r="CZ38" s="625">
        <v>8.3000000000000007</v>
      </c>
      <c r="DA38" s="626"/>
      <c r="DB38" s="626"/>
      <c r="DC38" s="627"/>
      <c r="DD38" s="600">
        <v>1588029</v>
      </c>
      <c r="DE38" s="592"/>
      <c r="DF38" s="592"/>
      <c r="DG38" s="592"/>
      <c r="DH38" s="592"/>
      <c r="DI38" s="592"/>
      <c r="DJ38" s="592"/>
      <c r="DK38" s="593"/>
      <c r="DL38" s="600">
        <v>1324663</v>
      </c>
      <c r="DM38" s="592"/>
      <c r="DN38" s="592"/>
      <c r="DO38" s="592"/>
      <c r="DP38" s="592"/>
      <c r="DQ38" s="592"/>
      <c r="DR38" s="592"/>
      <c r="DS38" s="592"/>
      <c r="DT38" s="592"/>
      <c r="DU38" s="592"/>
      <c r="DV38" s="593"/>
      <c r="DW38" s="596">
        <v>11.8</v>
      </c>
      <c r="DX38" s="621"/>
      <c r="DY38" s="621"/>
      <c r="DZ38" s="621"/>
      <c r="EA38" s="621"/>
      <c r="EB38" s="621"/>
      <c r="EC38" s="622"/>
    </row>
    <row r="39" spans="2:133" ht="11.25" customHeight="1">
      <c r="AQ39" s="670" t="s">
        <v>320</v>
      </c>
      <c r="AR39" s="671"/>
      <c r="AS39" s="671"/>
      <c r="AT39" s="671"/>
      <c r="AU39" s="671"/>
      <c r="AV39" s="671"/>
      <c r="AW39" s="671"/>
      <c r="AX39" s="671"/>
      <c r="AY39" s="672"/>
      <c r="AZ39" s="591">
        <v>300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97</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1314278</v>
      </c>
      <c r="CS39" s="623"/>
      <c r="CT39" s="623"/>
      <c r="CU39" s="623"/>
      <c r="CV39" s="623"/>
      <c r="CW39" s="623"/>
      <c r="CX39" s="623"/>
      <c r="CY39" s="624"/>
      <c r="CZ39" s="625">
        <v>6.1</v>
      </c>
      <c r="DA39" s="626"/>
      <c r="DB39" s="626"/>
      <c r="DC39" s="627"/>
      <c r="DD39" s="600">
        <v>1302679</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354480</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10000</v>
      </c>
      <c r="CS40" s="592"/>
      <c r="CT40" s="592"/>
      <c r="CU40" s="592"/>
      <c r="CV40" s="592"/>
      <c r="CW40" s="592"/>
      <c r="CX40" s="592"/>
      <c r="CY40" s="593"/>
      <c r="CZ40" s="625">
        <v>0</v>
      </c>
      <c r="DA40" s="626"/>
      <c r="DB40" s="626"/>
      <c r="DC40" s="627"/>
      <c r="DD40" s="600">
        <v>10000</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1159854</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346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6065928</v>
      </c>
      <c r="CS42" s="592"/>
      <c r="CT42" s="592"/>
      <c r="CU42" s="592"/>
      <c r="CV42" s="592"/>
      <c r="CW42" s="592"/>
      <c r="CX42" s="592"/>
      <c r="CY42" s="593"/>
      <c r="CZ42" s="625">
        <v>28.1</v>
      </c>
      <c r="DA42" s="674"/>
      <c r="DB42" s="674"/>
      <c r="DC42" s="675"/>
      <c r="DD42" s="600">
        <v>1310041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110475</v>
      </c>
      <c r="CS43" s="623"/>
      <c r="CT43" s="623"/>
      <c r="CU43" s="623"/>
      <c r="CV43" s="623"/>
      <c r="CW43" s="623"/>
      <c r="CX43" s="623"/>
      <c r="CY43" s="624"/>
      <c r="CZ43" s="625">
        <v>0.5</v>
      </c>
      <c r="DA43" s="626"/>
      <c r="DB43" s="626"/>
      <c r="DC43" s="627"/>
      <c r="DD43" s="600">
        <v>110475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2606633</v>
      </c>
      <c r="CS44" s="592"/>
      <c r="CT44" s="592"/>
      <c r="CU44" s="592"/>
      <c r="CV44" s="592"/>
      <c r="CW44" s="592"/>
      <c r="CX44" s="592"/>
      <c r="CY44" s="593"/>
      <c r="CZ44" s="625">
        <v>12.1</v>
      </c>
      <c r="DA44" s="674"/>
      <c r="DB44" s="674"/>
      <c r="DC44" s="675"/>
      <c r="DD44" s="600">
        <v>881786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877256</v>
      </c>
      <c r="CS45" s="623"/>
      <c r="CT45" s="623"/>
      <c r="CU45" s="623"/>
      <c r="CV45" s="623"/>
      <c r="CW45" s="623"/>
      <c r="CX45" s="623"/>
      <c r="CY45" s="624"/>
      <c r="CZ45" s="625">
        <v>4.0999999999999996</v>
      </c>
      <c r="DA45" s="626"/>
      <c r="DB45" s="626"/>
      <c r="DC45" s="627"/>
      <c r="DD45" s="600">
        <v>204103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1338934</v>
      </c>
      <c r="CS46" s="592"/>
      <c r="CT46" s="592"/>
      <c r="CU46" s="592"/>
      <c r="CV46" s="592"/>
      <c r="CW46" s="592"/>
      <c r="CX46" s="592"/>
      <c r="CY46" s="593"/>
      <c r="CZ46" s="625">
        <v>6.2</v>
      </c>
      <c r="DA46" s="674"/>
      <c r="DB46" s="674"/>
      <c r="DC46" s="675"/>
      <c r="DD46" s="600">
        <v>495158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3459295</v>
      </c>
      <c r="CS47" s="623"/>
      <c r="CT47" s="623"/>
      <c r="CU47" s="623"/>
      <c r="CV47" s="623"/>
      <c r="CW47" s="623"/>
      <c r="CX47" s="623"/>
      <c r="CY47" s="624"/>
      <c r="CZ47" s="625">
        <v>16</v>
      </c>
      <c r="DA47" s="626"/>
      <c r="DB47" s="626"/>
      <c r="DC47" s="627"/>
      <c r="DD47" s="600">
        <v>428255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21553504</v>
      </c>
      <c r="CS49" s="659"/>
      <c r="CT49" s="659"/>
      <c r="CU49" s="659"/>
      <c r="CV49" s="659"/>
      <c r="CW49" s="659"/>
      <c r="CX49" s="659"/>
      <c r="CY49" s="686"/>
      <c r="CZ49" s="687">
        <v>100</v>
      </c>
      <c r="DA49" s="688"/>
      <c r="DB49" s="688"/>
      <c r="DC49" s="689"/>
      <c r="DD49" s="690">
        <v>13344444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22395</v>
      </c>
      <c r="R7" s="721"/>
      <c r="S7" s="721"/>
      <c r="T7" s="721"/>
      <c r="U7" s="721"/>
      <c r="V7" s="721">
        <v>21438</v>
      </c>
      <c r="W7" s="721"/>
      <c r="X7" s="721"/>
      <c r="Y7" s="721"/>
      <c r="Z7" s="721"/>
      <c r="AA7" s="721">
        <v>957</v>
      </c>
      <c r="AB7" s="721"/>
      <c r="AC7" s="721"/>
      <c r="AD7" s="721"/>
      <c r="AE7" s="722"/>
      <c r="AF7" s="723">
        <v>863</v>
      </c>
      <c r="AG7" s="724"/>
      <c r="AH7" s="724"/>
      <c r="AI7" s="724"/>
      <c r="AJ7" s="725"/>
      <c r="AK7" s="760">
        <v>548</v>
      </c>
      <c r="AL7" s="761"/>
      <c r="AM7" s="761"/>
      <c r="AN7" s="761"/>
      <c r="AO7" s="761"/>
      <c r="AP7" s="761">
        <v>17752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2</v>
      </c>
      <c r="CI7" s="758"/>
      <c r="CJ7" s="758"/>
      <c r="CK7" s="758"/>
      <c r="CL7" s="759"/>
      <c r="CM7" s="757">
        <v>319</v>
      </c>
      <c r="CN7" s="758"/>
      <c r="CO7" s="758"/>
      <c r="CP7" s="758"/>
      <c r="CQ7" s="759"/>
      <c r="CR7" s="757">
        <v>5</v>
      </c>
      <c r="CS7" s="758"/>
      <c r="CT7" s="758"/>
      <c r="CU7" s="758"/>
      <c r="CV7" s="759"/>
      <c r="CW7" s="757" t="s">
        <v>540</v>
      </c>
      <c r="CX7" s="758"/>
      <c r="CY7" s="758"/>
      <c r="CZ7" s="758"/>
      <c r="DA7" s="759"/>
      <c r="DB7" s="757" t="s">
        <v>540</v>
      </c>
      <c r="DC7" s="758"/>
      <c r="DD7" s="758"/>
      <c r="DE7" s="758"/>
      <c r="DF7" s="759"/>
      <c r="DG7" s="757" t="s">
        <v>540</v>
      </c>
      <c r="DH7" s="758"/>
      <c r="DI7" s="758"/>
      <c r="DJ7" s="758"/>
      <c r="DK7" s="759"/>
      <c r="DL7" s="757" t="s">
        <v>540</v>
      </c>
      <c r="DM7" s="758"/>
      <c r="DN7" s="758"/>
      <c r="DO7" s="758"/>
      <c r="DP7" s="759"/>
      <c r="DQ7" s="757" t="s">
        <v>540</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98</v>
      </c>
      <c r="R8" s="745"/>
      <c r="S8" s="745"/>
      <c r="T8" s="745"/>
      <c r="U8" s="745"/>
      <c r="V8" s="745">
        <v>78</v>
      </c>
      <c r="W8" s="745"/>
      <c r="X8" s="745"/>
      <c r="Y8" s="745"/>
      <c r="Z8" s="745"/>
      <c r="AA8" s="745">
        <v>20</v>
      </c>
      <c r="AB8" s="745"/>
      <c r="AC8" s="745"/>
      <c r="AD8" s="745"/>
      <c r="AE8" s="746"/>
      <c r="AF8" s="747">
        <v>20</v>
      </c>
      <c r="AG8" s="748"/>
      <c r="AH8" s="748"/>
      <c r="AI8" s="748"/>
      <c r="AJ8" s="749"/>
      <c r="AK8" s="750" t="s">
        <v>480</v>
      </c>
      <c r="AL8" s="751"/>
      <c r="AM8" s="751"/>
      <c r="AN8" s="751"/>
      <c r="AO8" s="751"/>
      <c r="AP8" s="751" t="s">
        <v>480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546</v>
      </c>
      <c r="BT8" s="755"/>
      <c r="BU8" s="755"/>
      <c r="BV8" s="755"/>
      <c r="BW8" s="755"/>
      <c r="BX8" s="755"/>
      <c r="BY8" s="755"/>
      <c r="BZ8" s="755"/>
      <c r="CA8" s="755"/>
      <c r="CB8" s="755"/>
      <c r="CC8" s="755"/>
      <c r="CD8" s="755"/>
      <c r="CE8" s="755"/>
      <c r="CF8" s="755"/>
      <c r="CG8" s="756"/>
      <c r="CH8" s="767">
        <v>3</v>
      </c>
      <c r="CI8" s="768"/>
      <c r="CJ8" s="768"/>
      <c r="CK8" s="768"/>
      <c r="CL8" s="769"/>
      <c r="CM8" s="767">
        <v>6</v>
      </c>
      <c r="CN8" s="768"/>
      <c r="CO8" s="768"/>
      <c r="CP8" s="768"/>
      <c r="CQ8" s="769"/>
      <c r="CR8" s="767">
        <v>30</v>
      </c>
      <c r="CS8" s="768"/>
      <c r="CT8" s="768"/>
      <c r="CU8" s="768"/>
      <c r="CV8" s="769"/>
      <c r="CW8" s="767" t="s">
        <v>540</v>
      </c>
      <c r="CX8" s="768"/>
      <c r="CY8" s="768"/>
      <c r="CZ8" s="768"/>
      <c r="DA8" s="769"/>
      <c r="DB8" s="767" t="s">
        <v>540</v>
      </c>
      <c r="DC8" s="768"/>
      <c r="DD8" s="768"/>
      <c r="DE8" s="768"/>
      <c r="DF8" s="769"/>
      <c r="DG8" s="767" t="s">
        <v>540</v>
      </c>
      <c r="DH8" s="768"/>
      <c r="DI8" s="768"/>
      <c r="DJ8" s="768"/>
      <c r="DK8" s="769"/>
      <c r="DL8" s="767" t="s">
        <v>540</v>
      </c>
      <c r="DM8" s="768"/>
      <c r="DN8" s="768"/>
      <c r="DO8" s="768"/>
      <c r="DP8" s="769"/>
      <c r="DQ8" s="767" t="s">
        <v>540</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50</v>
      </c>
      <c r="R9" s="745"/>
      <c r="S9" s="745"/>
      <c r="T9" s="745"/>
      <c r="U9" s="745"/>
      <c r="V9" s="745">
        <v>46</v>
      </c>
      <c r="W9" s="745"/>
      <c r="X9" s="745"/>
      <c r="Y9" s="745"/>
      <c r="Z9" s="745"/>
      <c r="AA9" s="745">
        <v>4</v>
      </c>
      <c r="AB9" s="745"/>
      <c r="AC9" s="745"/>
      <c r="AD9" s="745"/>
      <c r="AE9" s="746"/>
      <c r="AF9" s="747">
        <v>4</v>
      </c>
      <c r="AG9" s="748"/>
      <c r="AH9" s="748"/>
      <c r="AI9" s="748"/>
      <c r="AJ9" s="749"/>
      <c r="AK9" s="750" t="s">
        <v>480</v>
      </c>
      <c r="AL9" s="751"/>
      <c r="AM9" s="751"/>
      <c r="AN9" s="751"/>
      <c r="AO9" s="751"/>
      <c r="AP9" s="751" t="s">
        <v>480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547</v>
      </c>
      <c r="BT9" s="755"/>
      <c r="BU9" s="755"/>
      <c r="BV9" s="755"/>
      <c r="BW9" s="755"/>
      <c r="BX9" s="755"/>
      <c r="BY9" s="755"/>
      <c r="BZ9" s="755"/>
      <c r="CA9" s="755"/>
      <c r="CB9" s="755"/>
      <c r="CC9" s="755"/>
      <c r="CD9" s="755"/>
      <c r="CE9" s="755"/>
      <c r="CF9" s="755"/>
      <c r="CG9" s="756"/>
      <c r="CH9" s="767" t="s">
        <v>548</v>
      </c>
      <c r="CI9" s="768"/>
      <c r="CJ9" s="768"/>
      <c r="CK9" s="768"/>
      <c r="CL9" s="769"/>
      <c r="CM9" s="767">
        <v>9</v>
      </c>
      <c r="CN9" s="768"/>
      <c r="CO9" s="768"/>
      <c r="CP9" s="768"/>
      <c r="CQ9" s="769"/>
      <c r="CR9" s="767">
        <v>10</v>
      </c>
      <c r="CS9" s="768"/>
      <c r="CT9" s="768"/>
      <c r="CU9" s="768"/>
      <c r="CV9" s="769"/>
      <c r="CW9" s="767" t="s">
        <v>540</v>
      </c>
      <c r="CX9" s="768"/>
      <c r="CY9" s="768"/>
      <c r="CZ9" s="768"/>
      <c r="DA9" s="769"/>
      <c r="DB9" s="767" t="s">
        <v>540</v>
      </c>
      <c r="DC9" s="768"/>
      <c r="DD9" s="768"/>
      <c r="DE9" s="768"/>
      <c r="DF9" s="769"/>
      <c r="DG9" s="767" t="s">
        <v>540</v>
      </c>
      <c r="DH9" s="768"/>
      <c r="DI9" s="768"/>
      <c r="DJ9" s="768"/>
      <c r="DK9" s="769"/>
      <c r="DL9" s="767" t="s">
        <v>540</v>
      </c>
      <c r="DM9" s="768"/>
      <c r="DN9" s="768"/>
      <c r="DO9" s="768"/>
      <c r="DP9" s="769"/>
      <c r="DQ9" s="767" t="s">
        <v>540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549</v>
      </c>
      <c r="BT10" s="755"/>
      <c r="BU10" s="755"/>
      <c r="BV10" s="755"/>
      <c r="BW10" s="755"/>
      <c r="BX10" s="755"/>
      <c r="BY10" s="755"/>
      <c r="BZ10" s="755"/>
      <c r="CA10" s="755"/>
      <c r="CB10" s="755"/>
      <c r="CC10" s="755"/>
      <c r="CD10" s="755"/>
      <c r="CE10" s="755"/>
      <c r="CF10" s="755"/>
      <c r="CG10" s="756"/>
      <c r="CH10" s="767">
        <v>6</v>
      </c>
      <c r="CI10" s="768"/>
      <c r="CJ10" s="768"/>
      <c r="CK10" s="768"/>
      <c r="CL10" s="769"/>
      <c r="CM10" s="767">
        <v>62</v>
      </c>
      <c r="CN10" s="768"/>
      <c r="CO10" s="768"/>
      <c r="CP10" s="768"/>
      <c r="CQ10" s="769"/>
      <c r="CR10" s="767">
        <v>30</v>
      </c>
      <c r="CS10" s="768"/>
      <c r="CT10" s="768"/>
      <c r="CU10" s="768"/>
      <c r="CV10" s="769"/>
      <c r="CW10" s="767" t="s">
        <v>540</v>
      </c>
      <c r="CX10" s="768"/>
      <c r="CY10" s="768"/>
      <c r="CZ10" s="768"/>
      <c r="DA10" s="769"/>
      <c r="DB10" s="767" t="s">
        <v>540</v>
      </c>
      <c r="DC10" s="768"/>
      <c r="DD10" s="768"/>
      <c r="DE10" s="768"/>
      <c r="DF10" s="769"/>
      <c r="DG10" s="767" t="s">
        <v>540</v>
      </c>
      <c r="DH10" s="768"/>
      <c r="DI10" s="768"/>
      <c r="DJ10" s="768"/>
      <c r="DK10" s="769"/>
      <c r="DL10" s="767" t="s">
        <v>540</v>
      </c>
      <c r="DM10" s="768"/>
      <c r="DN10" s="768"/>
      <c r="DO10" s="768"/>
      <c r="DP10" s="769"/>
      <c r="DQ10" s="767" t="s">
        <v>540</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550</v>
      </c>
      <c r="BT11" s="755"/>
      <c r="BU11" s="755"/>
      <c r="BV11" s="755"/>
      <c r="BW11" s="755"/>
      <c r="BX11" s="755"/>
      <c r="BY11" s="755"/>
      <c r="BZ11" s="755"/>
      <c r="CA11" s="755"/>
      <c r="CB11" s="755"/>
      <c r="CC11" s="755"/>
      <c r="CD11" s="755"/>
      <c r="CE11" s="755"/>
      <c r="CF11" s="755"/>
      <c r="CG11" s="756"/>
      <c r="CH11" s="767">
        <v>-22</v>
      </c>
      <c r="CI11" s="768"/>
      <c r="CJ11" s="768"/>
      <c r="CK11" s="768"/>
      <c r="CL11" s="769"/>
      <c r="CM11" s="767">
        <v>2433</v>
      </c>
      <c r="CN11" s="768"/>
      <c r="CO11" s="768"/>
      <c r="CP11" s="768"/>
      <c r="CQ11" s="769"/>
      <c r="CR11" s="767">
        <v>18</v>
      </c>
      <c r="CS11" s="768"/>
      <c r="CT11" s="768"/>
      <c r="CU11" s="768"/>
      <c r="CV11" s="769"/>
      <c r="CW11" s="767">
        <v>118</v>
      </c>
      <c r="CX11" s="768"/>
      <c r="CY11" s="768"/>
      <c r="CZ11" s="768"/>
      <c r="DA11" s="769"/>
      <c r="DB11" s="767" t="s">
        <v>540</v>
      </c>
      <c r="DC11" s="768"/>
      <c r="DD11" s="768"/>
      <c r="DE11" s="768"/>
      <c r="DF11" s="769"/>
      <c r="DG11" s="767" t="s">
        <v>540</v>
      </c>
      <c r="DH11" s="768"/>
      <c r="DI11" s="768"/>
      <c r="DJ11" s="768"/>
      <c r="DK11" s="769"/>
      <c r="DL11" s="767" t="s">
        <v>540</v>
      </c>
      <c r="DM11" s="768"/>
      <c r="DN11" s="768"/>
      <c r="DO11" s="768"/>
      <c r="DP11" s="769"/>
      <c r="DQ11" s="767" t="s">
        <v>540</v>
      </c>
      <c r="DR11" s="768"/>
      <c r="DS11" s="768"/>
      <c r="DT11" s="768"/>
      <c r="DU11" s="769"/>
      <c r="DV11" s="770" t="s">
        <v>551</v>
      </c>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22543</v>
      </c>
      <c r="R23" s="780"/>
      <c r="S23" s="780"/>
      <c r="T23" s="780"/>
      <c r="U23" s="780"/>
      <c r="V23" s="780">
        <v>21562</v>
      </c>
      <c r="W23" s="780"/>
      <c r="X23" s="780"/>
      <c r="Y23" s="780"/>
      <c r="Z23" s="780"/>
      <c r="AA23" s="780">
        <v>982</v>
      </c>
      <c r="AB23" s="780"/>
      <c r="AC23" s="780"/>
      <c r="AD23" s="780"/>
      <c r="AE23" s="781"/>
      <c r="AF23" s="782">
        <v>887</v>
      </c>
      <c r="AG23" s="780"/>
      <c r="AH23" s="780"/>
      <c r="AI23" s="780"/>
      <c r="AJ23" s="783"/>
      <c r="AK23" s="784"/>
      <c r="AL23" s="785"/>
      <c r="AM23" s="785"/>
      <c r="AN23" s="785"/>
      <c r="AO23" s="785"/>
      <c r="AP23" s="780">
        <v>17752</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3823</v>
      </c>
      <c r="R28" s="809"/>
      <c r="S28" s="809"/>
      <c r="T28" s="809"/>
      <c r="U28" s="809"/>
      <c r="V28" s="809">
        <v>3786</v>
      </c>
      <c r="W28" s="809"/>
      <c r="X28" s="809"/>
      <c r="Y28" s="809"/>
      <c r="Z28" s="809"/>
      <c r="AA28" s="809">
        <v>37</v>
      </c>
      <c r="AB28" s="809"/>
      <c r="AC28" s="809"/>
      <c r="AD28" s="809"/>
      <c r="AE28" s="810"/>
      <c r="AF28" s="811">
        <v>37</v>
      </c>
      <c r="AG28" s="809"/>
      <c r="AH28" s="809"/>
      <c r="AI28" s="809"/>
      <c r="AJ28" s="812"/>
      <c r="AK28" s="813">
        <v>354</v>
      </c>
      <c r="AL28" s="804"/>
      <c r="AM28" s="804"/>
      <c r="AN28" s="804"/>
      <c r="AO28" s="804"/>
      <c r="AP28" s="804" t="s">
        <v>480</v>
      </c>
      <c r="AQ28" s="804"/>
      <c r="AR28" s="804"/>
      <c r="AS28" s="804"/>
      <c r="AT28" s="804"/>
      <c r="AU28" s="804" t="s">
        <v>480</v>
      </c>
      <c r="AV28" s="804"/>
      <c r="AW28" s="804"/>
      <c r="AX28" s="804"/>
      <c r="AY28" s="804"/>
      <c r="AZ28" s="805" t="s">
        <v>480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370</v>
      </c>
      <c r="R29" s="745"/>
      <c r="S29" s="745"/>
      <c r="T29" s="745"/>
      <c r="U29" s="745"/>
      <c r="V29" s="745">
        <v>369</v>
      </c>
      <c r="W29" s="745"/>
      <c r="X29" s="745"/>
      <c r="Y29" s="745"/>
      <c r="Z29" s="745"/>
      <c r="AA29" s="745">
        <v>1</v>
      </c>
      <c r="AB29" s="745"/>
      <c r="AC29" s="745"/>
      <c r="AD29" s="745"/>
      <c r="AE29" s="746"/>
      <c r="AF29" s="747">
        <v>1</v>
      </c>
      <c r="AG29" s="748"/>
      <c r="AH29" s="748"/>
      <c r="AI29" s="748"/>
      <c r="AJ29" s="749"/>
      <c r="AK29" s="816">
        <v>144</v>
      </c>
      <c r="AL29" s="817"/>
      <c r="AM29" s="817"/>
      <c r="AN29" s="817"/>
      <c r="AO29" s="817"/>
      <c r="AP29" s="817" t="s">
        <v>480</v>
      </c>
      <c r="AQ29" s="817"/>
      <c r="AR29" s="817"/>
      <c r="AS29" s="817"/>
      <c r="AT29" s="817"/>
      <c r="AU29" s="817" t="s">
        <v>480</v>
      </c>
      <c r="AV29" s="817"/>
      <c r="AW29" s="817"/>
      <c r="AX29" s="817"/>
      <c r="AY29" s="817"/>
      <c r="AZ29" s="818" t="s">
        <v>480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3416</v>
      </c>
      <c r="R30" s="745"/>
      <c r="S30" s="745"/>
      <c r="T30" s="745"/>
      <c r="U30" s="745"/>
      <c r="V30" s="745">
        <v>3344</v>
      </c>
      <c r="W30" s="745"/>
      <c r="X30" s="745"/>
      <c r="Y30" s="745"/>
      <c r="Z30" s="745"/>
      <c r="AA30" s="745">
        <v>72</v>
      </c>
      <c r="AB30" s="745"/>
      <c r="AC30" s="745"/>
      <c r="AD30" s="745"/>
      <c r="AE30" s="746"/>
      <c r="AF30" s="747">
        <v>72</v>
      </c>
      <c r="AG30" s="748"/>
      <c r="AH30" s="748"/>
      <c r="AI30" s="748"/>
      <c r="AJ30" s="749"/>
      <c r="AK30" s="816">
        <v>495</v>
      </c>
      <c r="AL30" s="817"/>
      <c r="AM30" s="817"/>
      <c r="AN30" s="817"/>
      <c r="AO30" s="817"/>
      <c r="AP30" s="817" t="s">
        <v>480</v>
      </c>
      <c r="AQ30" s="817"/>
      <c r="AR30" s="817"/>
      <c r="AS30" s="817"/>
      <c r="AT30" s="817"/>
      <c r="AU30" s="817" t="s">
        <v>480</v>
      </c>
      <c r="AV30" s="817"/>
      <c r="AW30" s="817"/>
      <c r="AX30" s="817"/>
      <c r="AY30" s="817"/>
      <c r="AZ30" s="818" t="s">
        <v>480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174</v>
      </c>
      <c r="R31" s="745"/>
      <c r="S31" s="745"/>
      <c r="T31" s="745"/>
      <c r="U31" s="745"/>
      <c r="V31" s="745">
        <v>164</v>
      </c>
      <c r="W31" s="745"/>
      <c r="X31" s="745"/>
      <c r="Y31" s="745"/>
      <c r="Z31" s="745"/>
      <c r="AA31" s="745">
        <v>11</v>
      </c>
      <c r="AB31" s="745"/>
      <c r="AC31" s="745"/>
      <c r="AD31" s="745"/>
      <c r="AE31" s="746"/>
      <c r="AF31" s="747">
        <v>282</v>
      </c>
      <c r="AG31" s="748"/>
      <c r="AH31" s="748"/>
      <c r="AI31" s="748"/>
      <c r="AJ31" s="749"/>
      <c r="AK31" s="816">
        <v>0</v>
      </c>
      <c r="AL31" s="817"/>
      <c r="AM31" s="817"/>
      <c r="AN31" s="817"/>
      <c r="AO31" s="817"/>
      <c r="AP31" s="817">
        <v>336</v>
      </c>
      <c r="AQ31" s="817"/>
      <c r="AR31" s="817"/>
      <c r="AS31" s="817"/>
      <c r="AT31" s="817"/>
      <c r="AU31" s="817">
        <v>1</v>
      </c>
      <c r="AV31" s="817"/>
      <c r="AW31" s="817"/>
      <c r="AX31" s="817"/>
      <c r="AY31" s="817"/>
      <c r="AZ31" s="818" t="s">
        <v>480</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241</v>
      </c>
      <c r="R32" s="745"/>
      <c r="S32" s="745"/>
      <c r="T32" s="745"/>
      <c r="U32" s="745"/>
      <c r="V32" s="745">
        <v>241</v>
      </c>
      <c r="W32" s="745"/>
      <c r="X32" s="745"/>
      <c r="Y32" s="745"/>
      <c r="Z32" s="745"/>
      <c r="AA32" s="745">
        <v>0</v>
      </c>
      <c r="AB32" s="745"/>
      <c r="AC32" s="745"/>
      <c r="AD32" s="745"/>
      <c r="AE32" s="746"/>
      <c r="AF32" s="747">
        <v>0</v>
      </c>
      <c r="AG32" s="748"/>
      <c r="AH32" s="748"/>
      <c r="AI32" s="748"/>
      <c r="AJ32" s="749"/>
      <c r="AK32" s="816">
        <v>98</v>
      </c>
      <c r="AL32" s="817"/>
      <c r="AM32" s="817"/>
      <c r="AN32" s="817"/>
      <c r="AO32" s="817"/>
      <c r="AP32" s="817">
        <v>1061</v>
      </c>
      <c r="AQ32" s="817"/>
      <c r="AR32" s="817"/>
      <c r="AS32" s="817"/>
      <c r="AT32" s="817"/>
      <c r="AU32" s="817">
        <v>581</v>
      </c>
      <c r="AV32" s="817"/>
      <c r="AW32" s="817"/>
      <c r="AX32" s="817"/>
      <c r="AY32" s="817"/>
      <c r="AZ32" s="818" t="s">
        <v>480</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108</v>
      </c>
      <c r="R33" s="745"/>
      <c r="S33" s="745"/>
      <c r="T33" s="745"/>
      <c r="U33" s="745"/>
      <c r="V33" s="745">
        <v>108</v>
      </c>
      <c r="W33" s="745"/>
      <c r="X33" s="745"/>
      <c r="Y33" s="745"/>
      <c r="Z33" s="745"/>
      <c r="AA33" s="745">
        <v>0</v>
      </c>
      <c r="AB33" s="745"/>
      <c r="AC33" s="745"/>
      <c r="AD33" s="745"/>
      <c r="AE33" s="746"/>
      <c r="AF33" s="747">
        <v>0</v>
      </c>
      <c r="AG33" s="748"/>
      <c r="AH33" s="748"/>
      <c r="AI33" s="748"/>
      <c r="AJ33" s="749"/>
      <c r="AK33" s="816">
        <v>84</v>
      </c>
      <c r="AL33" s="817"/>
      <c r="AM33" s="817"/>
      <c r="AN33" s="817"/>
      <c r="AO33" s="817"/>
      <c r="AP33" s="817">
        <v>721</v>
      </c>
      <c r="AQ33" s="817"/>
      <c r="AR33" s="817"/>
      <c r="AS33" s="817"/>
      <c r="AT33" s="817"/>
      <c r="AU33" s="817">
        <v>721</v>
      </c>
      <c r="AV33" s="817"/>
      <c r="AW33" s="817"/>
      <c r="AX33" s="817"/>
      <c r="AY33" s="817"/>
      <c r="AZ33" s="818" t="s">
        <v>480</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178</v>
      </c>
      <c r="R34" s="745"/>
      <c r="S34" s="745"/>
      <c r="T34" s="745"/>
      <c r="U34" s="745"/>
      <c r="V34" s="745">
        <v>178</v>
      </c>
      <c r="W34" s="745"/>
      <c r="X34" s="745"/>
      <c r="Y34" s="745"/>
      <c r="Z34" s="745"/>
      <c r="AA34" s="745">
        <v>0</v>
      </c>
      <c r="AB34" s="745"/>
      <c r="AC34" s="745"/>
      <c r="AD34" s="745"/>
      <c r="AE34" s="746"/>
      <c r="AF34" s="747">
        <v>0</v>
      </c>
      <c r="AG34" s="748"/>
      <c r="AH34" s="748"/>
      <c r="AI34" s="748"/>
      <c r="AJ34" s="749"/>
      <c r="AK34" s="816">
        <v>46</v>
      </c>
      <c r="AL34" s="817"/>
      <c r="AM34" s="817"/>
      <c r="AN34" s="817"/>
      <c r="AO34" s="817"/>
      <c r="AP34" s="817">
        <v>387</v>
      </c>
      <c r="AQ34" s="817"/>
      <c r="AR34" s="817"/>
      <c r="AS34" s="817"/>
      <c r="AT34" s="817"/>
      <c r="AU34" s="817">
        <v>301</v>
      </c>
      <c r="AV34" s="817"/>
      <c r="AW34" s="817"/>
      <c r="AX34" s="817"/>
      <c r="AY34" s="817"/>
      <c r="AZ34" s="818" t="s">
        <v>480</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310</v>
      </c>
      <c r="R35" s="745"/>
      <c r="S35" s="745"/>
      <c r="T35" s="745"/>
      <c r="U35" s="745"/>
      <c r="V35" s="745">
        <v>310</v>
      </c>
      <c r="W35" s="745"/>
      <c r="X35" s="745"/>
      <c r="Y35" s="745"/>
      <c r="Z35" s="745"/>
      <c r="AA35" s="745">
        <v>0</v>
      </c>
      <c r="AB35" s="745"/>
      <c r="AC35" s="745"/>
      <c r="AD35" s="745"/>
      <c r="AE35" s="746"/>
      <c r="AF35" s="747">
        <v>0</v>
      </c>
      <c r="AG35" s="748"/>
      <c r="AH35" s="748"/>
      <c r="AI35" s="748"/>
      <c r="AJ35" s="749"/>
      <c r="AK35" s="816">
        <v>63</v>
      </c>
      <c r="AL35" s="817"/>
      <c r="AM35" s="817"/>
      <c r="AN35" s="817"/>
      <c r="AO35" s="817"/>
      <c r="AP35" s="817">
        <v>239</v>
      </c>
      <c r="AQ35" s="817"/>
      <c r="AR35" s="817"/>
      <c r="AS35" s="817"/>
      <c r="AT35" s="817"/>
      <c r="AU35" s="817">
        <v>36</v>
      </c>
      <c r="AV35" s="817"/>
      <c r="AW35" s="817"/>
      <c r="AX35" s="817"/>
      <c r="AY35" s="817"/>
      <c r="AZ35" s="818" t="s">
        <v>480</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391</v>
      </c>
      <c r="C36" s="742"/>
      <c r="D36" s="742"/>
      <c r="E36" s="742"/>
      <c r="F36" s="742"/>
      <c r="G36" s="742"/>
      <c r="H36" s="742"/>
      <c r="I36" s="742"/>
      <c r="J36" s="742"/>
      <c r="K36" s="742"/>
      <c r="L36" s="742"/>
      <c r="M36" s="742"/>
      <c r="N36" s="742"/>
      <c r="O36" s="742"/>
      <c r="P36" s="743"/>
      <c r="Q36" s="744">
        <v>72</v>
      </c>
      <c r="R36" s="745"/>
      <c r="S36" s="745"/>
      <c r="T36" s="745"/>
      <c r="U36" s="745"/>
      <c r="V36" s="745">
        <v>67</v>
      </c>
      <c r="W36" s="745"/>
      <c r="X36" s="745"/>
      <c r="Y36" s="745"/>
      <c r="Z36" s="745"/>
      <c r="AA36" s="745">
        <v>6</v>
      </c>
      <c r="AB36" s="745"/>
      <c r="AC36" s="745"/>
      <c r="AD36" s="745"/>
      <c r="AE36" s="746"/>
      <c r="AF36" s="747">
        <v>6</v>
      </c>
      <c r="AG36" s="748"/>
      <c r="AH36" s="748"/>
      <c r="AI36" s="748"/>
      <c r="AJ36" s="749"/>
      <c r="AK36" s="816">
        <v>0</v>
      </c>
      <c r="AL36" s="817"/>
      <c r="AM36" s="817"/>
      <c r="AN36" s="817"/>
      <c r="AO36" s="817"/>
      <c r="AP36" s="817" t="s">
        <v>480</v>
      </c>
      <c r="AQ36" s="817"/>
      <c r="AR36" s="817"/>
      <c r="AS36" s="817"/>
      <c r="AT36" s="817"/>
      <c r="AU36" s="817" t="s">
        <v>480</v>
      </c>
      <c r="AV36" s="817"/>
      <c r="AW36" s="817"/>
      <c r="AX36" s="817"/>
      <c r="AY36" s="817"/>
      <c r="AZ36" s="818" t="s">
        <v>480</v>
      </c>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397</v>
      </c>
      <c r="AG63" s="828"/>
      <c r="AH63" s="828"/>
      <c r="AI63" s="828"/>
      <c r="AJ63" s="829"/>
      <c r="AK63" s="830"/>
      <c r="AL63" s="825"/>
      <c r="AM63" s="825"/>
      <c r="AN63" s="825"/>
      <c r="AO63" s="825"/>
      <c r="AP63" s="828">
        <v>2744</v>
      </c>
      <c r="AQ63" s="828"/>
      <c r="AR63" s="828"/>
      <c r="AS63" s="828"/>
      <c r="AT63" s="828"/>
      <c r="AU63" s="828">
        <v>1639</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396</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369</v>
      </c>
      <c r="R68" s="852"/>
      <c r="S68" s="852"/>
      <c r="T68" s="852"/>
      <c r="U68" s="852"/>
      <c r="V68" s="852">
        <v>369</v>
      </c>
      <c r="W68" s="852"/>
      <c r="X68" s="852"/>
      <c r="Y68" s="852"/>
      <c r="Z68" s="852"/>
      <c r="AA68" s="852">
        <v>0</v>
      </c>
      <c r="AB68" s="852"/>
      <c r="AC68" s="852"/>
      <c r="AD68" s="852"/>
      <c r="AE68" s="852"/>
      <c r="AF68" s="852">
        <v>0</v>
      </c>
      <c r="AG68" s="852"/>
      <c r="AH68" s="852"/>
      <c r="AI68" s="852"/>
      <c r="AJ68" s="852"/>
      <c r="AK68" s="852">
        <v>6</v>
      </c>
      <c r="AL68" s="852"/>
      <c r="AM68" s="852"/>
      <c r="AN68" s="852"/>
      <c r="AO68" s="852"/>
      <c r="AP68" s="852" t="s">
        <v>540</v>
      </c>
      <c r="AQ68" s="852"/>
      <c r="AR68" s="852"/>
      <c r="AS68" s="852"/>
      <c r="AT68" s="852"/>
      <c r="AU68" s="852" t="s">
        <v>540</v>
      </c>
      <c r="AV68" s="852"/>
      <c r="AW68" s="852"/>
      <c r="AX68" s="852"/>
      <c r="AY68" s="852"/>
      <c r="AZ68" s="853" t="s">
        <v>552</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541</v>
      </c>
      <c r="C69" s="860"/>
      <c r="D69" s="860"/>
      <c r="E69" s="860"/>
      <c r="F69" s="860"/>
      <c r="G69" s="860"/>
      <c r="H69" s="860"/>
      <c r="I69" s="860"/>
      <c r="J69" s="860"/>
      <c r="K69" s="860"/>
      <c r="L69" s="860"/>
      <c r="M69" s="860"/>
      <c r="N69" s="860"/>
      <c r="O69" s="860"/>
      <c r="P69" s="861"/>
      <c r="Q69" s="862">
        <v>36</v>
      </c>
      <c r="R69" s="817"/>
      <c r="S69" s="817"/>
      <c r="T69" s="817"/>
      <c r="U69" s="817"/>
      <c r="V69" s="817">
        <v>35</v>
      </c>
      <c r="W69" s="817"/>
      <c r="X69" s="817"/>
      <c r="Y69" s="817"/>
      <c r="Z69" s="817"/>
      <c r="AA69" s="817">
        <v>1</v>
      </c>
      <c r="AB69" s="817"/>
      <c r="AC69" s="817"/>
      <c r="AD69" s="817"/>
      <c r="AE69" s="817"/>
      <c r="AF69" s="817">
        <v>1</v>
      </c>
      <c r="AG69" s="817"/>
      <c r="AH69" s="817"/>
      <c r="AI69" s="817"/>
      <c r="AJ69" s="817"/>
      <c r="AK69" s="817" t="s">
        <v>540</v>
      </c>
      <c r="AL69" s="817"/>
      <c r="AM69" s="817"/>
      <c r="AN69" s="817"/>
      <c r="AO69" s="817"/>
      <c r="AP69" s="817" t="s">
        <v>540</v>
      </c>
      <c r="AQ69" s="817"/>
      <c r="AR69" s="817"/>
      <c r="AS69" s="817"/>
      <c r="AT69" s="817"/>
      <c r="AU69" s="817" t="s">
        <v>540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542</v>
      </c>
      <c r="C70" s="860"/>
      <c r="D70" s="860"/>
      <c r="E70" s="860"/>
      <c r="F70" s="860"/>
      <c r="G70" s="860"/>
      <c r="H70" s="860"/>
      <c r="I70" s="860"/>
      <c r="J70" s="860"/>
      <c r="K70" s="860"/>
      <c r="L70" s="860"/>
      <c r="M70" s="860"/>
      <c r="N70" s="860"/>
      <c r="O70" s="860"/>
      <c r="P70" s="861"/>
      <c r="Q70" s="862">
        <v>144</v>
      </c>
      <c r="R70" s="817"/>
      <c r="S70" s="817"/>
      <c r="T70" s="817"/>
      <c r="U70" s="817"/>
      <c r="V70" s="817">
        <v>139</v>
      </c>
      <c r="W70" s="817"/>
      <c r="X70" s="817"/>
      <c r="Y70" s="817"/>
      <c r="Z70" s="817"/>
      <c r="AA70" s="817">
        <v>5</v>
      </c>
      <c r="AB70" s="817"/>
      <c r="AC70" s="817"/>
      <c r="AD70" s="817"/>
      <c r="AE70" s="817"/>
      <c r="AF70" s="817">
        <v>5</v>
      </c>
      <c r="AG70" s="817"/>
      <c r="AH70" s="817"/>
      <c r="AI70" s="817"/>
      <c r="AJ70" s="817"/>
      <c r="AK70" s="817">
        <v>21</v>
      </c>
      <c r="AL70" s="817"/>
      <c r="AM70" s="817"/>
      <c r="AN70" s="817"/>
      <c r="AO70" s="817"/>
      <c r="AP70" s="817" t="s">
        <v>540</v>
      </c>
      <c r="AQ70" s="817"/>
      <c r="AR70" s="817"/>
      <c r="AS70" s="817"/>
      <c r="AT70" s="817"/>
      <c r="AU70" s="817" t="s">
        <v>540</v>
      </c>
      <c r="AV70" s="817"/>
      <c r="AW70" s="817"/>
      <c r="AX70" s="817"/>
      <c r="AY70" s="817"/>
      <c r="AZ70" s="863" t="s">
        <v>555</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543</v>
      </c>
      <c r="C71" s="860"/>
      <c r="D71" s="860"/>
      <c r="E71" s="860"/>
      <c r="F71" s="860"/>
      <c r="G71" s="860"/>
      <c r="H71" s="860"/>
      <c r="I71" s="860"/>
      <c r="J71" s="860"/>
      <c r="K71" s="860"/>
      <c r="L71" s="860"/>
      <c r="M71" s="860"/>
      <c r="N71" s="860"/>
      <c r="O71" s="860"/>
      <c r="P71" s="861"/>
      <c r="Q71" s="862">
        <v>164</v>
      </c>
      <c r="R71" s="817"/>
      <c r="S71" s="817"/>
      <c r="T71" s="817"/>
      <c r="U71" s="817"/>
      <c r="V71" s="817">
        <v>127</v>
      </c>
      <c r="W71" s="817"/>
      <c r="X71" s="817"/>
      <c r="Y71" s="817"/>
      <c r="Z71" s="817"/>
      <c r="AA71" s="817">
        <v>37</v>
      </c>
      <c r="AB71" s="817"/>
      <c r="AC71" s="817"/>
      <c r="AD71" s="817"/>
      <c r="AE71" s="817"/>
      <c r="AF71" s="817">
        <v>37</v>
      </c>
      <c r="AG71" s="817"/>
      <c r="AH71" s="817"/>
      <c r="AI71" s="817"/>
      <c r="AJ71" s="817"/>
      <c r="AK71" s="817">
        <v>25</v>
      </c>
      <c r="AL71" s="817"/>
      <c r="AM71" s="817"/>
      <c r="AN71" s="817"/>
      <c r="AO71" s="817"/>
      <c r="AP71" s="817" t="s">
        <v>540</v>
      </c>
      <c r="AQ71" s="817"/>
      <c r="AR71" s="817"/>
      <c r="AS71" s="817"/>
      <c r="AT71" s="817"/>
      <c r="AU71" s="817" t="s">
        <v>540</v>
      </c>
      <c r="AV71" s="817"/>
      <c r="AW71" s="817"/>
      <c r="AX71" s="817"/>
      <c r="AY71" s="817"/>
      <c r="AZ71" s="863" t="s">
        <v>553</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544</v>
      </c>
      <c r="C72" s="860"/>
      <c r="D72" s="860"/>
      <c r="E72" s="860"/>
      <c r="F72" s="860"/>
      <c r="G72" s="860"/>
      <c r="H72" s="860"/>
      <c r="I72" s="860"/>
      <c r="J72" s="860"/>
      <c r="K72" s="860"/>
      <c r="L72" s="860"/>
      <c r="M72" s="860"/>
      <c r="N72" s="860"/>
      <c r="O72" s="860"/>
      <c r="P72" s="861"/>
      <c r="Q72" s="862">
        <v>177156</v>
      </c>
      <c r="R72" s="817"/>
      <c r="S72" s="817"/>
      <c r="T72" s="817"/>
      <c r="U72" s="817"/>
      <c r="V72" s="817">
        <v>169335</v>
      </c>
      <c r="W72" s="817"/>
      <c r="X72" s="817"/>
      <c r="Y72" s="817"/>
      <c r="Z72" s="817"/>
      <c r="AA72" s="817">
        <v>7821</v>
      </c>
      <c r="AB72" s="817"/>
      <c r="AC72" s="817"/>
      <c r="AD72" s="817"/>
      <c r="AE72" s="817"/>
      <c r="AF72" s="817">
        <v>7821</v>
      </c>
      <c r="AG72" s="817"/>
      <c r="AH72" s="817"/>
      <c r="AI72" s="817"/>
      <c r="AJ72" s="817"/>
      <c r="AK72" s="817">
        <v>1193</v>
      </c>
      <c r="AL72" s="817"/>
      <c r="AM72" s="817"/>
      <c r="AN72" s="817"/>
      <c r="AO72" s="817"/>
      <c r="AP72" s="817" t="s">
        <v>540</v>
      </c>
      <c r="AQ72" s="817"/>
      <c r="AR72" s="817"/>
      <c r="AS72" s="817"/>
      <c r="AT72" s="817"/>
      <c r="AU72" s="817" t="s">
        <v>540</v>
      </c>
      <c r="AV72" s="817"/>
      <c r="AW72" s="817"/>
      <c r="AX72" s="817"/>
      <c r="AY72" s="817"/>
      <c r="AZ72" s="863" t="s">
        <v>554</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7864</v>
      </c>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114</v>
      </c>
      <c r="CS102" s="836"/>
      <c r="CT102" s="836"/>
      <c r="CU102" s="836"/>
      <c r="CV102" s="879"/>
      <c r="CW102" s="878">
        <v>118</v>
      </c>
      <c r="CX102" s="836"/>
      <c r="CY102" s="836"/>
      <c r="CZ102" s="836"/>
      <c r="DA102" s="879"/>
      <c r="DB102" s="878" t="s">
        <v>540</v>
      </c>
      <c r="DC102" s="836"/>
      <c r="DD102" s="836"/>
      <c r="DE102" s="836"/>
      <c r="DF102" s="879"/>
      <c r="DG102" s="878" t="s">
        <v>540</v>
      </c>
      <c r="DH102" s="836"/>
      <c r="DI102" s="836"/>
      <c r="DJ102" s="836"/>
      <c r="DK102" s="879"/>
      <c r="DL102" s="878" t="s">
        <v>540</v>
      </c>
      <c r="DM102" s="836"/>
      <c r="DN102" s="836"/>
      <c r="DO102" s="836"/>
      <c r="DP102" s="879"/>
      <c r="DQ102" s="878" t="s">
        <v>540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286</v>
      </c>
      <c r="AG109" s="881"/>
      <c r="AH109" s="881"/>
      <c r="AI109" s="881"/>
      <c r="AJ109" s="882"/>
      <c r="AK109" s="880" t="s">
        <v>285</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286</v>
      </c>
      <c r="BW109" s="881"/>
      <c r="BX109" s="881"/>
      <c r="BY109" s="881"/>
      <c r="BZ109" s="882"/>
      <c r="CA109" s="880" t="s">
        <v>285</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286</v>
      </c>
      <c r="DM109" s="881"/>
      <c r="DN109" s="881"/>
      <c r="DO109" s="881"/>
      <c r="DP109" s="882"/>
      <c r="DQ109" s="880" t="s">
        <v>285</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2604282</v>
      </c>
      <c r="AB110" s="888"/>
      <c r="AC110" s="888"/>
      <c r="AD110" s="888"/>
      <c r="AE110" s="889"/>
      <c r="AF110" s="890">
        <v>2394173</v>
      </c>
      <c r="AG110" s="888"/>
      <c r="AH110" s="888"/>
      <c r="AI110" s="888"/>
      <c r="AJ110" s="889"/>
      <c r="AK110" s="890">
        <v>2271381</v>
      </c>
      <c r="AL110" s="888"/>
      <c r="AM110" s="888"/>
      <c r="AN110" s="888"/>
      <c r="AO110" s="889"/>
      <c r="AP110" s="891">
        <v>24.3</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20217243</v>
      </c>
      <c r="BR110" s="925"/>
      <c r="BS110" s="925"/>
      <c r="BT110" s="925"/>
      <c r="BU110" s="925"/>
      <c r="BV110" s="925">
        <v>18594026</v>
      </c>
      <c r="BW110" s="925"/>
      <c r="BX110" s="925"/>
      <c r="BY110" s="925"/>
      <c r="BZ110" s="925"/>
      <c r="CA110" s="925">
        <v>17751795</v>
      </c>
      <c r="CB110" s="925"/>
      <c r="CC110" s="925"/>
      <c r="CD110" s="925"/>
      <c r="CE110" s="925"/>
      <c r="CF110" s="939">
        <v>190.2</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2524729</v>
      </c>
      <c r="BR111" s="918"/>
      <c r="BS111" s="918"/>
      <c r="BT111" s="918"/>
      <c r="BU111" s="918"/>
      <c r="BV111" s="918">
        <v>2741769</v>
      </c>
      <c r="BW111" s="918"/>
      <c r="BX111" s="918"/>
      <c r="BY111" s="918"/>
      <c r="BZ111" s="918"/>
      <c r="CA111" s="918">
        <v>2671472</v>
      </c>
      <c r="CB111" s="918"/>
      <c r="CC111" s="918"/>
      <c r="CD111" s="918"/>
      <c r="CE111" s="918"/>
      <c r="CF111" s="912">
        <v>28.6</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1797304</v>
      </c>
      <c r="BR112" s="918"/>
      <c r="BS112" s="918"/>
      <c r="BT112" s="918"/>
      <c r="BU112" s="918"/>
      <c r="BV112" s="918">
        <v>1721642</v>
      </c>
      <c r="BW112" s="918"/>
      <c r="BX112" s="918"/>
      <c r="BY112" s="918"/>
      <c r="BZ112" s="918"/>
      <c r="CA112" s="918">
        <v>1639385</v>
      </c>
      <c r="CB112" s="918"/>
      <c r="CC112" s="918"/>
      <c r="CD112" s="918"/>
      <c r="CE112" s="918"/>
      <c r="CF112" s="912">
        <v>17.600000000000001</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2317907</v>
      </c>
      <c r="DH112" s="918"/>
      <c r="DI112" s="918"/>
      <c r="DJ112" s="918"/>
      <c r="DK112" s="918"/>
      <c r="DL112" s="918">
        <v>2317907</v>
      </c>
      <c r="DM112" s="918"/>
      <c r="DN112" s="918"/>
      <c r="DO112" s="918"/>
      <c r="DP112" s="918"/>
      <c r="DQ112" s="918">
        <v>2317907</v>
      </c>
      <c r="DR112" s="918"/>
      <c r="DS112" s="918"/>
      <c r="DT112" s="918"/>
      <c r="DU112" s="918"/>
      <c r="DV112" s="919">
        <v>24.8</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139585</v>
      </c>
      <c r="AB113" s="932"/>
      <c r="AC113" s="932"/>
      <c r="AD113" s="932"/>
      <c r="AE113" s="933"/>
      <c r="AF113" s="934">
        <v>177157</v>
      </c>
      <c r="AG113" s="932"/>
      <c r="AH113" s="932"/>
      <c r="AI113" s="932"/>
      <c r="AJ113" s="933"/>
      <c r="AK113" s="934">
        <v>163953</v>
      </c>
      <c r="AL113" s="932"/>
      <c r="AM113" s="932"/>
      <c r="AN113" s="932"/>
      <c r="AO113" s="933"/>
      <c r="AP113" s="935">
        <v>1.8</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t="s">
        <v>113</v>
      </c>
      <c r="BR113" s="918"/>
      <c r="BS113" s="918"/>
      <c r="BT113" s="918"/>
      <c r="BU113" s="918"/>
      <c r="BV113" s="918" t="s">
        <v>113</v>
      </c>
      <c r="BW113" s="918"/>
      <c r="BX113" s="918"/>
      <c r="BY113" s="918"/>
      <c r="BZ113" s="918"/>
      <c r="CA113" s="918" t="s">
        <v>113</v>
      </c>
      <c r="CB113" s="918"/>
      <c r="CC113" s="918"/>
      <c r="CD113" s="918"/>
      <c r="CE113" s="918"/>
      <c r="CF113" s="912" t="s">
        <v>113</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206822</v>
      </c>
      <c r="DH113" s="957"/>
      <c r="DI113" s="957"/>
      <c r="DJ113" s="957"/>
      <c r="DK113" s="958"/>
      <c r="DL113" s="959">
        <v>172352</v>
      </c>
      <c r="DM113" s="957"/>
      <c r="DN113" s="957"/>
      <c r="DO113" s="957"/>
      <c r="DP113" s="958"/>
      <c r="DQ113" s="959">
        <v>135195</v>
      </c>
      <c r="DR113" s="957"/>
      <c r="DS113" s="957"/>
      <c r="DT113" s="957"/>
      <c r="DU113" s="958"/>
      <c r="DV113" s="960">
        <v>1.4</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113</v>
      </c>
      <c r="AB114" s="957"/>
      <c r="AC114" s="957"/>
      <c r="AD114" s="957"/>
      <c r="AE114" s="958"/>
      <c r="AF114" s="959" t="s">
        <v>113</v>
      </c>
      <c r="AG114" s="957"/>
      <c r="AH114" s="957"/>
      <c r="AI114" s="957"/>
      <c r="AJ114" s="958"/>
      <c r="AK114" s="959" t="s">
        <v>113</v>
      </c>
      <c r="AL114" s="957"/>
      <c r="AM114" s="957"/>
      <c r="AN114" s="957"/>
      <c r="AO114" s="958"/>
      <c r="AP114" s="960" t="s">
        <v>113</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4396557</v>
      </c>
      <c r="BR114" s="918"/>
      <c r="BS114" s="918"/>
      <c r="BT114" s="918"/>
      <c r="BU114" s="918"/>
      <c r="BV114" s="918">
        <v>4193599</v>
      </c>
      <c r="BW114" s="918"/>
      <c r="BX114" s="918"/>
      <c r="BY114" s="918"/>
      <c r="BZ114" s="918"/>
      <c r="CA114" s="918">
        <v>3910242</v>
      </c>
      <c r="CB114" s="918"/>
      <c r="CC114" s="918"/>
      <c r="CD114" s="918"/>
      <c r="CE114" s="918"/>
      <c r="CF114" s="912">
        <v>41.9</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36924</v>
      </c>
      <c r="AB115" s="932"/>
      <c r="AC115" s="932"/>
      <c r="AD115" s="932"/>
      <c r="AE115" s="933"/>
      <c r="AF115" s="934">
        <v>34664</v>
      </c>
      <c r="AG115" s="932"/>
      <c r="AH115" s="932"/>
      <c r="AI115" s="932"/>
      <c r="AJ115" s="933"/>
      <c r="AK115" s="934">
        <v>35262</v>
      </c>
      <c r="AL115" s="932"/>
      <c r="AM115" s="932"/>
      <c r="AN115" s="932"/>
      <c r="AO115" s="933"/>
      <c r="AP115" s="935">
        <v>0.4</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v>9581</v>
      </c>
      <c r="BR115" s="918"/>
      <c r="BS115" s="918"/>
      <c r="BT115" s="918"/>
      <c r="BU115" s="918"/>
      <c r="BV115" s="918">
        <v>7085</v>
      </c>
      <c r="BW115" s="918"/>
      <c r="BX115" s="918"/>
      <c r="BY115" s="918"/>
      <c r="BZ115" s="918"/>
      <c r="CA115" s="918">
        <v>466</v>
      </c>
      <c r="CB115" s="918"/>
      <c r="CC115" s="918"/>
      <c r="CD115" s="918"/>
      <c r="CE115" s="918"/>
      <c r="CF115" s="912">
        <v>0</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v>251510</v>
      </c>
      <c r="DM115" s="957"/>
      <c r="DN115" s="957"/>
      <c r="DO115" s="957"/>
      <c r="DP115" s="958"/>
      <c r="DQ115" s="959">
        <v>218370</v>
      </c>
      <c r="DR115" s="957"/>
      <c r="DS115" s="957"/>
      <c r="DT115" s="957"/>
      <c r="DU115" s="958"/>
      <c r="DV115" s="960">
        <v>2.2999999999999998</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2780791</v>
      </c>
      <c r="AB117" s="964"/>
      <c r="AC117" s="964"/>
      <c r="AD117" s="964"/>
      <c r="AE117" s="965"/>
      <c r="AF117" s="963">
        <v>2605994</v>
      </c>
      <c r="AG117" s="964"/>
      <c r="AH117" s="964"/>
      <c r="AI117" s="964"/>
      <c r="AJ117" s="965"/>
      <c r="AK117" s="963">
        <v>2470596</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286</v>
      </c>
      <c r="AG118" s="881"/>
      <c r="AH118" s="881"/>
      <c r="AI118" s="881"/>
      <c r="AJ118" s="882"/>
      <c r="AK118" s="880" t="s">
        <v>285</v>
      </c>
      <c r="AL118" s="881"/>
      <c r="AM118" s="881"/>
      <c r="AN118" s="881"/>
      <c r="AO118" s="882"/>
      <c r="AP118" s="988" t="s">
        <v>407</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435</v>
      </c>
      <c r="BP118" s="992"/>
      <c r="BQ118" s="983">
        <v>28945414</v>
      </c>
      <c r="BR118" s="984"/>
      <c r="BS118" s="984"/>
      <c r="BT118" s="984"/>
      <c r="BU118" s="984"/>
      <c r="BV118" s="984">
        <v>27258121</v>
      </c>
      <c r="BW118" s="984"/>
      <c r="BX118" s="984"/>
      <c r="BY118" s="984"/>
      <c r="BZ118" s="984"/>
      <c r="CA118" s="984">
        <v>25973360</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7078106</v>
      </c>
      <c r="BR119" s="925"/>
      <c r="BS119" s="925"/>
      <c r="BT119" s="925"/>
      <c r="BU119" s="925"/>
      <c r="BV119" s="925">
        <v>6743993</v>
      </c>
      <c r="BW119" s="925"/>
      <c r="BX119" s="925"/>
      <c r="BY119" s="925"/>
      <c r="BZ119" s="925"/>
      <c r="CA119" s="925">
        <v>7602748</v>
      </c>
      <c r="CB119" s="925"/>
      <c r="CC119" s="925"/>
      <c r="CD119" s="925"/>
      <c r="CE119" s="925"/>
      <c r="CF119" s="939">
        <v>81.400000000000006</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519213</v>
      </c>
      <c r="BR120" s="918"/>
      <c r="BS120" s="918"/>
      <c r="BT120" s="918"/>
      <c r="BU120" s="918"/>
      <c r="BV120" s="918">
        <v>518343</v>
      </c>
      <c r="BW120" s="918"/>
      <c r="BX120" s="918"/>
      <c r="BY120" s="918"/>
      <c r="BZ120" s="918"/>
      <c r="CA120" s="918">
        <v>447948</v>
      </c>
      <c r="CB120" s="918"/>
      <c r="CC120" s="918"/>
      <c r="CD120" s="918"/>
      <c r="CE120" s="918"/>
      <c r="CF120" s="912">
        <v>4.8</v>
      </c>
      <c r="CG120" s="913"/>
      <c r="CH120" s="913"/>
      <c r="CI120" s="913"/>
      <c r="CJ120" s="913"/>
      <c r="CK120" s="1011" t="s">
        <v>441</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849458</v>
      </c>
      <c r="DH120" s="925"/>
      <c r="DI120" s="925"/>
      <c r="DJ120" s="925"/>
      <c r="DK120" s="925"/>
      <c r="DL120" s="925">
        <v>779599</v>
      </c>
      <c r="DM120" s="925"/>
      <c r="DN120" s="925"/>
      <c r="DO120" s="925"/>
      <c r="DP120" s="925"/>
      <c r="DQ120" s="925">
        <v>720561</v>
      </c>
      <c r="DR120" s="925"/>
      <c r="DS120" s="925"/>
      <c r="DT120" s="925"/>
      <c r="DU120" s="925"/>
      <c r="DV120" s="926">
        <v>7.7</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36924</v>
      </c>
      <c r="AB121" s="957"/>
      <c r="AC121" s="957"/>
      <c r="AD121" s="957"/>
      <c r="AE121" s="958"/>
      <c r="AF121" s="959">
        <v>34664</v>
      </c>
      <c r="AG121" s="957"/>
      <c r="AH121" s="957"/>
      <c r="AI121" s="957"/>
      <c r="AJ121" s="958"/>
      <c r="AK121" s="959">
        <v>35262</v>
      </c>
      <c r="AL121" s="957"/>
      <c r="AM121" s="957"/>
      <c r="AN121" s="957"/>
      <c r="AO121" s="958"/>
      <c r="AP121" s="960">
        <v>0.4</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17158946</v>
      </c>
      <c r="BR121" s="984"/>
      <c r="BS121" s="984"/>
      <c r="BT121" s="984"/>
      <c r="BU121" s="984"/>
      <c r="BV121" s="984">
        <v>16207395</v>
      </c>
      <c r="BW121" s="984"/>
      <c r="BX121" s="984"/>
      <c r="BY121" s="984"/>
      <c r="BZ121" s="984"/>
      <c r="CA121" s="984">
        <v>15733296</v>
      </c>
      <c r="CB121" s="984"/>
      <c r="CC121" s="984"/>
      <c r="CD121" s="984"/>
      <c r="CE121" s="984"/>
      <c r="CF121" s="1022">
        <v>168.5</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620823</v>
      </c>
      <c r="DH121" s="918"/>
      <c r="DI121" s="918"/>
      <c r="DJ121" s="918"/>
      <c r="DK121" s="918"/>
      <c r="DL121" s="918">
        <v>612251</v>
      </c>
      <c r="DM121" s="918"/>
      <c r="DN121" s="918"/>
      <c r="DO121" s="918"/>
      <c r="DP121" s="918"/>
      <c r="DQ121" s="918">
        <v>580574</v>
      </c>
      <c r="DR121" s="918"/>
      <c r="DS121" s="918"/>
      <c r="DT121" s="918"/>
      <c r="DU121" s="918"/>
      <c r="DV121" s="919">
        <v>6.2</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444</v>
      </c>
      <c r="BP122" s="992"/>
      <c r="BQ122" s="1032">
        <v>24756265</v>
      </c>
      <c r="BR122" s="1033"/>
      <c r="BS122" s="1033"/>
      <c r="BT122" s="1033"/>
      <c r="BU122" s="1033"/>
      <c r="BV122" s="1033">
        <v>23469731</v>
      </c>
      <c r="BW122" s="1033"/>
      <c r="BX122" s="1033"/>
      <c r="BY122" s="1033"/>
      <c r="BZ122" s="1033"/>
      <c r="CA122" s="1033">
        <v>23783992</v>
      </c>
      <c r="CB122" s="1033"/>
      <c r="CC122" s="1033"/>
      <c r="CD122" s="1033"/>
      <c r="CE122" s="1033"/>
      <c r="CF122" s="985"/>
      <c r="CG122" s="986"/>
      <c r="CH122" s="986"/>
      <c r="CI122" s="986"/>
      <c r="CJ122" s="987"/>
      <c r="CK122" s="1014"/>
      <c r="CL122" s="1015"/>
      <c r="CM122" s="1015"/>
      <c r="CN122" s="1015"/>
      <c r="CO122" s="1016"/>
      <c r="CP122" s="1005" t="s">
        <v>389</v>
      </c>
      <c r="CQ122" s="1006"/>
      <c r="CR122" s="1006"/>
      <c r="CS122" s="1006"/>
      <c r="CT122" s="1006"/>
      <c r="CU122" s="1006"/>
      <c r="CV122" s="1006"/>
      <c r="CW122" s="1006"/>
      <c r="CX122" s="1006"/>
      <c r="CY122" s="1006"/>
      <c r="CZ122" s="1006"/>
      <c r="DA122" s="1006"/>
      <c r="DB122" s="1006"/>
      <c r="DC122" s="1006"/>
      <c r="DD122" s="1006"/>
      <c r="DE122" s="1006"/>
      <c r="DF122" s="1007"/>
      <c r="DG122" s="917">
        <v>276879</v>
      </c>
      <c r="DH122" s="918"/>
      <c r="DI122" s="918"/>
      <c r="DJ122" s="918"/>
      <c r="DK122" s="918"/>
      <c r="DL122" s="918">
        <v>286640</v>
      </c>
      <c r="DM122" s="918"/>
      <c r="DN122" s="918"/>
      <c r="DO122" s="918"/>
      <c r="DP122" s="918"/>
      <c r="DQ122" s="918">
        <v>301232</v>
      </c>
      <c r="DR122" s="918"/>
      <c r="DS122" s="918"/>
      <c r="DT122" s="918"/>
      <c r="DU122" s="918"/>
      <c r="DV122" s="919">
        <v>3.2</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44.5</v>
      </c>
      <c r="BR123" s="1025"/>
      <c r="BS123" s="1025"/>
      <c r="BT123" s="1025"/>
      <c r="BU123" s="1025"/>
      <c r="BV123" s="1025">
        <v>40.5</v>
      </c>
      <c r="BW123" s="1025"/>
      <c r="BX123" s="1025"/>
      <c r="BY123" s="1025"/>
      <c r="BZ123" s="1025"/>
      <c r="CA123" s="1025">
        <v>23.4</v>
      </c>
      <c r="CB123" s="1025"/>
      <c r="CC123" s="1025"/>
      <c r="CD123" s="1025"/>
      <c r="CE123" s="1025"/>
      <c r="CF123" s="1026"/>
      <c r="CG123" s="1027"/>
      <c r="CH123" s="1027"/>
      <c r="CI123" s="1027"/>
      <c r="CJ123" s="1028"/>
      <c r="CK123" s="1014"/>
      <c r="CL123" s="1015"/>
      <c r="CM123" s="1015"/>
      <c r="CN123" s="1015"/>
      <c r="CO123" s="1016"/>
      <c r="CP123" s="1005" t="s">
        <v>390</v>
      </c>
      <c r="CQ123" s="1006"/>
      <c r="CR123" s="1006"/>
      <c r="CS123" s="1006"/>
      <c r="CT123" s="1006"/>
      <c r="CU123" s="1006"/>
      <c r="CV123" s="1006"/>
      <c r="CW123" s="1006"/>
      <c r="CX123" s="1006"/>
      <c r="CY123" s="1006"/>
      <c r="CZ123" s="1006"/>
      <c r="DA123" s="1006"/>
      <c r="DB123" s="1006"/>
      <c r="DC123" s="1006"/>
      <c r="DD123" s="1006"/>
      <c r="DE123" s="1006"/>
      <c r="DF123" s="1007"/>
      <c r="DG123" s="956">
        <v>49595</v>
      </c>
      <c r="DH123" s="957"/>
      <c r="DI123" s="957"/>
      <c r="DJ123" s="957"/>
      <c r="DK123" s="958"/>
      <c r="DL123" s="959">
        <v>42622</v>
      </c>
      <c r="DM123" s="957"/>
      <c r="DN123" s="957"/>
      <c r="DO123" s="957"/>
      <c r="DP123" s="958"/>
      <c r="DQ123" s="959">
        <v>36347</v>
      </c>
      <c r="DR123" s="957"/>
      <c r="DS123" s="957"/>
      <c r="DT123" s="957"/>
      <c r="DU123" s="958"/>
      <c r="DV123" s="960">
        <v>0.4</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v>549</v>
      </c>
      <c r="DH124" s="996"/>
      <c r="DI124" s="996"/>
      <c r="DJ124" s="996"/>
      <c r="DK124" s="997"/>
      <c r="DL124" s="998">
        <v>530</v>
      </c>
      <c r="DM124" s="996"/>
      <c r="DN124" s="996"/>
      <c r="DO124" s="996"/>
      <c r="DP124" s="997"/>
      <c r="DQ124" s="998">
        <v>671</v>
      </c>
      <c r="DR124" s="996"/>
      <c r="DS124" s="996"/>
      <c r="DT124" s="996"/>
      <c r="DU124" s="997"/>
      <c r="DV124" s="999">
        <v>0</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455</v>
      </c>
      <c r="AY127" s="885"/>
      <c r="AZ127" s="885"/>
      <c r="BA127" s="885"/>
      <c r="BB127" s="885"/>
      <c r="BC127" s="885"/>
      <c r="BD127" s="885"/>
      <c r="BE127" s="886"/>
      <c r="BF127" s="1039" t="s">
        <v>113</v>
      </c>
      <c r="BG127" s="1040"/>
      <c r="BH127" s="1040"/>
      <c r="BI127" s="1040"/>
      <c r="BJ127" s="1040"/>
      <c r="BK127" s="1040"/>
      <c r="BL127" s="1049"/>
      <c r="BM127" s="1039">
        <v>13.15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v>9581</v>
      </c>
      <c r="DH127" s="1046"/>
      <c r="DI127" s="1046"/>
      <c r="DJ127" s="1046"/>
      <c r="DK127" s="1046"/>
      <c r="DL127" s="1046">
        <v>7085</v>
      </c>
      <c r="DM127" s="1046"/>
      <c r="DN127" s="1046"/>
      <c r="DO127" s="1046"/>
      <c r="DP127" s="1046"/>
      <c r="DQ127" s="1046">
        <v>466</v>
      </c>
      <c r="DR127" s="1046"/>
      <c r="DS127" s="1046"/>
      <c r="DT127" s="1046"/>
      <c r="DU127" s="1046"/>
      <c r="DV127" s="1047">
        <v>0</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78533</v>
      </c>
      <c r="AB128" s="1088"/>
      <c r="AC128" s="1088"/>
      <c r="AD128" s="1088"/>
      <c r="AE128" s="1089"/>
      <c r="AF128" s="1090">
        <v>83822</v>
      </c>
      <c r="AG128" s="1088"/>
      <c r="AH128" s="1088"/>
      <c r="AI128" s="1088"/>
      <c r="AJ128" s="1089"/>
      <c r="AK128" s="1090">
        <v>80435</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113</v>
      </c>
      <c r="BG128" s="1065"/>
      <c r="BH128" s="1065"/>
      <c r="BI128" s="1065"/>
      <c r="BJ128" s="1065"/>
      <c r="BK128" s="1065"/>
      <c r="BL128" s="1066"/>
      <c r="BM128" s="1064">
        <v>18.149999999999999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11386810</v>
      </c>
      <c r="AB129" s="957"/>
      <c r="AC129" s="957"/>
      <c r="AD129" s="957"/>
      <c r="AE129" s="958"/>
      <c r="AF129" s="959">
        <v>11307013</v>
      </c>
      <c r="AG129" s="957"/>
      <c r="AH129" s="957"/>
      <c r="AI129" s="957"/>
      <c r="AJ129" s="958"/>
      <c r="AK129" s="959">
        <v>11238353</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6.2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1993300</v>
      </c>
      <c r="AB130" s="957"/>
      <c r="AC130" s="957"/>
      <c r="AD130" s="957"/>
      <c r="AE130" s="958"/>
      <c r="AF130" s="959">
        <v>1953614</v>
      </c>
      <c r="AG130" s="957"/>
      <c r="AH130" s="957"/>
      <c r="AI130" s="957"/>
      <c r="AJ130" s="958"/>
      <c r="AK130" s="959">
        <v>1902941</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23.4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9393510</v>
      </c>
      <c r="AB131" s="996"/>
      <c r="AC131" s="996"/>
      <c r="AD131" s="996"/>
      <c r="AE131" s="997"/>
      <c r="AF131" s="998">
        <v>9353399</v>
      </c>
      <c r="AG131" s="996"/>
      <c r="AH131" s="996"/>
      <c r="AI131" s="996"/>
      <c r="AJ131" s="997"/>
      <c r="AK131" s="998">
        <v>9335412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7.5473172440000003</v>
      </c>
      <c r="AB132" s="1102"/>
      <c r="AC132" s="1102"/>
      <c r="AD132" s="1102"/>
      <c r="AE132" s="1103"/>
      <c r="AF132" s="1104">
        <v>6.0786244659999999</v>
      </c>
      <c r="AG132" s="1102"/>
      <c r="AH132" s="1102"/>
      <c r="AI132" s="1102"/>
      <c r="AJ132" s="1103"/>
      <c r="AK132" s="1104">
        <v>5.2190519279999998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9</v>
      </c>
      <c r="AB133" s="1109"/>
      <c r="AC133" s="1109"/>
      <c r="AD133" s="1109"/>
      <c r="AE133" s="1110"/>
      <c r="AF133" s="1108">
        <v>7.4</v>
      </c>
      <c r="AG133" s="1109"/>
      <c r="AH133" s="1109"/>
      <c r="AI133" s="1109"/>
      <c r="AJ133" s="1110"/>
      <c r="AK133" s="1108">
        <v>6.2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3868565</v>
      </c>
      <c r="L9" s="264">
        <v>159601</v>
      </c>
      <c r="M9" s="265">
        <v>79749</v>
      </c>
      <c r="N9" s="266">
        <v>100.1</v>
      </c>
    </row>
    <row r="10" spans="1:16">
      <c r="A10" s="248"/>
      <c r="B10" s="244"/>
      <c r="C10" s="244"/>
      <c r="D10" s="244"/>
      <c r="E10" s="244"/>
      <c r="F10" s="244"/>
      <c r="G10" s="1117" t="s">
        <v>477</v>
      </c>
      <c r="H10" s="1118"/>
      <c r="I10" s="1118"/>
      <c r="J10" s="1119"/>
      <c r="K10" s="267">
        <v>56661</v>
      </c>
      <c r="L10" s="268">
        <v>2338</v>
      </c>
      <c r="M10" s="269">
        <v>6217</v>
      </c>
      <c r="N10" s="270">
        <v>-62.4</v>
      </c>
    </row>
    <row r="11" spans="1:16" ht="13.5" customHeight="1">
      <c r="A11" s="248"/>
      <c r="B11" s="244"/>
      <c r="C11" s="244"/>
      <c r="D11" s="244"/>
      <c r="E11" s="244"/>
      <c r="F11" s="244"/>
      <c r="G11" s="1117" t="s">
        <v>478</v>
      </c>
      <c r="H11" s="1118"/>
      <c r="I11" s="1118"/>
      <c r="J11" s="1119"/>
      <c r="K11" s="267">
        <v>329</v>
      </c>
      <c r="L11" s="268">
        <v>14</v>
      </c>
      <c r="M11" s="269">
        <v>8019</v>
      </c>
      <c r="N11" s="270">
        <v>-99.8</v>
      </c>
    </row>
    <row r="12" spans="1:16" ht="13.5" customHeight="1">
      <c r="A12" s="248"/>
      <c r="B12" s="244"/>
      <c r="C12" s="244"/>
      <c r="D12" s="244"/>
      <c r="E12" s="244"/>
      <c r="F12" s="244"/>
      <c r="G12" s="1117" t="s">
        <v>479</v>
      </c>
      <c r="H12" s="1118"/>
      <c r="I12" s="1118"/>
      <c r="J12" s="1119"/>
      <c r="K12" s="267" t="s">
        <v>480</v>
      </c>
      <c r="L12" s="268" t="s">
        <v>480</v>
      </c>
      <c r="M12" s="269">
        <v>1353</v>
      </c>
      <c r="N12" s="270" t="s">
        <v>480</v>
      </c>
    </row>
    <row r="13" spans="1:16" ht="13.5" customHeight="1">
      <c r="A13" s="248"/>
      <c r="B13" s="244"/>
      <c r="C13" s="244"/>
      <c r="D13" s="244"/>
      <c r="E13" s="244"/>
      <c r="F13" s="244"/>
      <c r="G13" s="1117" t="s">
        <v>481</v>
      </c>
      <c r="H13" s="1118"/>
      <c r="I13" s="1118"/>
      <c r="J13" s="1119"/>
      <c r="K13" s="267" t="s">
        <v>480</v>
      </c>
      <c r="L13" s="268" t="s">
        <v>480</v>
      </c>
      <c r="M13" s="269" t="s">
        <v>480</v>
      </c>
      <c r="N13" s="270" t="s">
        <v>480</v>
      </c>
    </row>
    <row r="14" spans="1:16" ht="13.5" customHeight="1">
      <c r="A14" s="248"/>
      <c r="B14" s="244"/>
      <c r="C14" s="244"/>
      <c r="D14" s="244"/>
      <c r="E14" s="244"/>
      <c r="F14" s="244"/>
      <c r="G14" s="1117" t="s">
        <v>482</v>
      </c>
      <c r="H14" s="1118"/>
      <c r="I14" s="1118"/>
      <c r="J14" s="1119"/>
      <c r="K14" s="267" t="s">
        <v>480</v>
      </c>
      <c r="L14" s="268" t="s">
        <v>480</v>
      </c>
      <c r="M14" s="269">
        <v>3282</v>
      </c>
      <c r="N14" s="270" t="s">
        <v>480</v>
      </c>
    </row>
    <row r="15" spans="1:16" ht="13.5" customHeight="1">
      <c r="A15" s="248"/>
      <c r="B15" s="244"/>
      <c r="C15" s="244"/>
      <c r="D15" s="244"/>
      <c r="E15" s="244"/>
      <c r="F15" s="244"/>
      <c r="G15" s="1117" t="s">
        <v>483</v>
      </c>
      <c r="H15" s="1118"/>
      <c r="I15" s="1118"/>
      <c r="J15" s="1119"/>
      <c r="K15" s="267">
        <v>110475</v>
      </c>
      <c r="L15" s="268">
        <v>4558</v>
      </c>
      <c r="M15" s="269">
        <v>1832</v>
      </c>
      <c r="N15" s="270">
        <v>148.80000000000001</v>
      </c>
    </row>
    <row r="16" spans="1:16">
      <c r="A16" s="248"/>
      <c r="B16" s="244"/>
      <c r="C16" s="244"/>
      <c r="D16" s="244"/>
      <c r="E16" s="244"/>
      <c r="F16" s="244"/>
      <c r="G16" s="1120" t="s">
        <v>484</v>
      </c>
      <c r="H16" s="1121"/>
      <c r="I16" s="1121"/>
      <c r="J16" s="1122"/>
      <c r="K16" s="268">
        <v>-579863</v>
      </c>
      <c r="L16" s="268">
        <v>-23923</v>
      </c>
      <c r="M16" s="269">
        <v>-9558</v>
      </c>
      <c r="N16" s="270">
        <v>150.30000000000001</v>
      </c>
    </row>
    <row r="17" spans="1:16">
      <c r="A17" s="248"/>
      <c r="B17" s="244"/>
      <c r="C17" s="244"/>
      <c r="D17" s="244"/>
      <c r="E17" s="244"/>
      <c r="F17" s="244"/>
      <c r="G17" s="1120" t="s">
        <v>170</v>
      </c>
      <c r="H17" s="1121"/>
      <c r="I17" s="1121"/>
      <c r="J17" s="1122"/>
      <c r="K17" s="268">
        <v>3456167</v>
      </c>
      <c r="L17" s="268">
        <v>142587</v>
      </c>
      <c r="M17" s="269">
        <v>90893</v>
      </c>
      <c r="N17" s="270">
        <v>56.9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14.73</v>
      </c>
      <c r="L21" s="281">
        <v>9.06</v>
      </c>
      <c r="M21" s="282">
        <v>5.67</v>
      </c>
      <c r="N21" s="249"/>
      <c r="O21" s="283"/>
      <c r="P21" s="279"/>
    </row>
    <row r="22" spans="1:16" s="284" customFormat="1">
      <c r="A22" s="279"/>
      <c r="B22" s="249"/>
      <c r="C22" s="249"/>
      <c r="D22" s="249"/>
      <c r="E22" s="249"/>
      <c r="F22" s="249"/>
      <c r="G22" s="1112" t="s">
        <v>490</v>
      </c>
      <c r="H22" s="1113"/>
      <c r="I22" s="1113"/>
      <c r="J22" s="1114"/>
      <c r="K22" s="285">
        <v>98.4</v>
      </c>
      <c r="L22" s="286">
        <v>96.9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2271381</v>
      </c>
      <c r="L32" s="294">
        <v>93708</v>
      </c>
      <c r="M32" s="295">
        <v>60211</v>
      </c>
      <c r="N32" s="296">
        <v>55.6</v>
      </c>
    </row>
    <row r="33" spans="1:16" ht="13.5" customHeight="1">
      <c r="A33" s="248"/>
      <c r="B33" s="244"/>
      <c r="C33" s="244"/>
      <c r="D33" s="244"/>
      <c r="E33" s="244"/>
      <c r="F33" s="244"/>
      <c r="G33" s="1128" t="s">
        <v>495</v>
      </c>
      <c r="H33" s="1129"/>
      <c r="I33" s="1129"/>
      <c r="J33" s="1130"/>
      <c r="K33" s="294" t="s">
        <v>480</v>
      </c>
      <c r="L33" s="294" t="s">
        <v>480</v>
      </c>
      <c r="M33" s="295" t="s">
        <v>480</v>
      </c>
      <c r="N33" s="296" t="s">
        <v>480</v>
      </c>
    </row>
    <row r="34" spans="1:16" ht="27" customHeight="1">
      <c r="A34" s="248"/>
      <c r="B34" s="244"/>
      <c r="C34" s="244"/>
      <c r="D34" s="244"/>
      <c r="E34" s="244"/>
      <c r="F34" s="244"/>
      <c r="G34" s="1128" t="s">
        <v>496</v>
      </c>
      <c r="H34" s="1129"/>
      <c r="I34" s="1129"/>
      <c r="J34" s="1130"/>
      <c r="K34" s="294" t="s">
        <v>480</v>
      </c>
      <c r="L34" s="294" t="s">
        <v>480</v>
      </c>
      <c r="M34" s="295">
        <v>12</v>
      </c>
      <c r="N34" s="296" t="s">
        <v>480</v>
      </c>
    </row>
    <row r="35" spans="1:16" ht="27" customHeight="1">
      <c r="A35" s="248"/>
      <c r="B35" s="244"/>
      <c r="C35" s="244"/>
      <c r="D35" s="244"/>
      <c r="E35" s="244"/>
      <c r="F35" s="244"/>
      <c r="G35" s="1128" t="s">
        <v>497</v>
      </c>
      <c r="H35" s="1129"/>
      <c r="I35" s="1129"/>
      <c r="J35" s="1130"/>
      <c r="K35" s="294">
        <v>163953</v>
      </c>
      <c r="L35" s="294">
        <v>6764</v>
      </c>
      <c r="M35" s="295">
        <v>18343</v>
      </c>
      <c r="N35" s="296">
        <v>-63.1</v>
      </c>
    </row>
    <row r="36" spans="1:16" ht="27" customHeight="1">
      <c r="A36" s="248"/>
      <c r="B36" s="244"/>
      <c r="C36" s="244"/>
      <c r="D36" s="244"/>
      <c r="E36" s="244"/>
      <c r="F36" s="244"/>
      <c r="G36" s="1128" t="s">
        <v>498</v>
      </c>
      <c r="H36" s="1129"/>
      <c r="I36" s="1129"/>
      <c r="J36" s="1130"/>
      <c r="K36" s="294" t="s">
        <v>480</v>
      </c>
      <c r="L36" s="294" t="s">
        <v>480</v>
      </c>
      <c r="M36" s="295">
        <v>3415</v>
      </c>
      <c r="N36" s="296" t="s">
        <v>480</v>
      </c>
    </row>
    <row r="37" spans="1:16" ht="13.5" customHeight="1">
      <c r="A37" s="248"/>
      <c r="B37" s="244"/>
      <c r="C37" s="244"/>
      <c r="D37" s="244"/>
      <c r="E37" s="244"/>
      <c r="F37" s="244"/>
      <c r="G37" s="1128" t="s">
        <v>499</v>
      </c>
      <c r="H37" s="1129"/>
      <c r="I37" s="1129"/>
      <c r="J37" s="1130"/>
      <c r="K37" s="294">
        <v>35262</v>
      </c>
      <c r="L37" s="294">
        <v>1455</v>
      </c>
      <c r="M37" s="295">
        <v>2186</v>
      </c>
      <c r="N37" s="296">
        <v>-33.4</v>
      </c>
    </row>
    <row r="38" spans="1:16" ht="27" customHeight="1">
      <c r="A38" s="248"/>
      <c r="B38" s="244"/>
      <c r="C38" s="244"/>
      <c r="D38" s="244"/>
      <c r="E38" s="244"/>
      <c r="F38" s="244"/>
      <c r="G38" s="1131" t="s">
        <v>500</v>
      </c>
      <c r="H38" s="1132"/>
      <c r="I38" s="1132"/>
      <c r="J38" s="1133"/>
      <c r="K38" s="297" t="s">
        <v>480</v>
      </c>
      <c r="L38" s="297" t="s">
        <v>480</v>
      </c>
      <c r="M38" s="298">
        <v>6</v>
      </c>
      <c r="N38" s="299" t="s">
        <v>480</v>
      </c>
      <c r="O38" s="293"/>
    </row>
    <row r="39" spans="1:16">
      <c r="A39" s="248"/>
      <c r="B39" s="244"/>
      <c r="C39" s="244"/>
      <c r="D39" s="244"/>
      <c r="E39" s="244"/>
      <c r="F39" s="244"/>
      <c r="G39" s="1131" t="s">
        <v>501</v>
      </c>
      <c r="H39" s="1132"/>
      <c r="I39" s="1132"/>
      <c r="J39" s="1133"/>
      <c r="K39" s="300">
        <v>-80435</v>
      </c>
      <c r="L39" s="300">
        <v>-3318</v>
      </c>
      <c r="M39" s="301">
        <v>-3932</v>
      </c>
      <c r="N39" s="302">
        <v>-15.6</v>
      </c>
      <c r="O39" s="293"/>
    </row>
    <row r="40" spans="1:16" ht="27" customHeight="1">
      <c r="A40" s="248"/>
      <c r="B40" s="244"/>
      <c r="C40" s="244"/>
      <c r="D40" s="244"/>
      <c r="E40" s="244"/>
      <c r="F40" s="244"/>
      <c r="G40" s="1128" t="s">
        <v>502</v>
      </c>
      <c r="H40" s="1129"/>
      <c r="I40" s="1129"/>
      <c r="J40" s="1130"/>
      <c r="K40" s="300">
        <v>-1902941</v>
      </c>
      <c r="L40" s="300">
        <v>-78507</v>
      </c>
      <c r="M40" s="301">
        <v>-53401</v>
      </c>
      <c r="N40" s="302">
        <v>47</v>
      </c>
      <c r="O40" s="293"/>
    </row>
    <row r="41" spans="1:16">
      <c r="A41" s="248"/>
      <c r="B41" s="244"/>
      <c r="C41" s="244"/>
      <c r="D41" s="244"/>
      <c r="E41" s="244"/>
      <c r="F41" s="244"/>
      <c r="G41" s="1134" t="s">
        <v>280</v>
      </c>
      <c r="H41" s="1135"/>
      <c r="I41" s="1135"/>
      <c r="J41" s="1136"/>
      <c r="K41" s="294">
        <v>487220</v>
      </c>
      <c r="L41" s="300">
        <v>20101</v>
      </c>
      <c r="M41" s="301">
        <v>26841</v>
      </c>
      <c r="N41" s="302">
        <v>-25.1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5601396</v>
      </c>
      <c r="J51" s="320">
        <v>219439</v>
      </c>
      <c r="K51" s="321">
        <v>193.9</v>
      </c>
      <c r="L51" s="322">
        <v>79008</v>
      </c>
      <c r="M51" s="323">
        <v>36.6</v>
      </c>
      <c r="N51" s="324">
        <v>157.30000000000001</v>
      </c>
    </row>
    <row r="52" spans="1:14">
      <c r="A52" s="248"/>
      <c r="B52" s="244"/>
      <c r="C52" s="244"/>
      <c r="D52" s="244"/>
      <c r="E52" s="244"/>
      <c r="F52" s="244"/>
      <c r="G52" s="325"/>
      <c r="H52" s="326" t="s">
        <v>513</v>
      </c>
      <c r="I52" s="327">
        <v>2613202</v>
      </c>
      <c r="J52" s="328">
        <v>102374</v>
      </c>
      <c r="K52" s="329">
        <v>271.39999999999998</v>
      </c>
      <c r="L52" s="330">
        <v>46014</v>
      </c>
      <c r="M52" s="331">
        <v>37.5</v>
      </c>
      <c r="N52" s="332">
        <v>233.9</v>
      </c>
    </row>
    <row r="53" spans="1:14">
      <c r="A53" s="248"/>
      <c r="B53" s="244"/>
      <c r="C53" s="244"/>
      <c r="D53" s="244"/>
      <c r="E53" s="244"/>
      <c r="F53" s="244"/>
      <c r="G53" s="310" t="s">
        <v>514</v>
      </c>
      <c r="H53" s="311"/>
      <c r="I53" s="319">
        <v>2303827</v>
      </c>
      <c r="J53" s="320">
        <v>91738</v>
      </c>
      <c r="K53" s="321">
        <v>-58.2</v>
      </c>
      <c r="L53" s="322">
        <v>86381</v>
      </c>
      <c r="M53" s="323">
        <v>9.3000000000000007</v>
      </c>
      <c r="N53" s="324">
        <v>-67.5</v>
      </c>
    </row>
    <row r="54" spans="1:14">
      <c r="A54" s="248"/>
      <c r="B54" s="244"/>
      <c r="C54" s="244"/>
      <c r="D54" s="244"/>
      <c r="E54" s="244"/>
      <c r="F54" s="244"/>
      <c r="G54" s="325"/>
      <c r="H54" s="326" t="s">
        <v>513</v>
      </c>
      <c r="I54" s="327">
        <v>1184311</v>
      </c>
      <c r="J54" s="328">
        <v>47159</v>
      </c>
      <c r="K54" s="329">
        <v>-53.9</v>
      </c>
      <c r="L54" s="330">
        <v>41242</v>
      </c>
      <c r="M54" s="331">
        <v>-10.4</v>
      </c>
      <c r="N54" s="332">
        <v>-43.5</v>
      </c>
    </row>
    <row r="55" spans="1:14">
      <c r="A55" s="248"/>
      <c r="B55" s="244"/>
      <c r="C55" s="244"/>
      <c r="D55" s="244"/>
      <c r="E55" s="244"/>
      <c r="F55" s="244"/>
      <c r="G55" s="310" t="s">
        <v>515</v>
      </c>
      <c r="H55" s="311"/>
      <c r="I55" s="319">
        <v>2391431</v>
      </c>
      <c r="J55" s="320">
        <v>97122</v>
      </c>
      <c r="K55" s="321">
        <v>5.9</v>
      </c>
      <c r="L55" s="322">
        <v>67088</v>
      </c>
      <c r="M55" s="323">
        <v>-22.3</v>
      </c>
      <c r="N55" s="324">
        <v>28.2</v>
      </c>
    </row>
    <row r="56" spans="1:14">
      <c r="A56" s="248"/>
      <c r="B56" s="244"/>
      <c r="C56" s="244"/>
      <c r="D56" s="244"/>
      <c r="E56" s="244"/>
      <c r="F56" s="244"/>
      <c r="G56" s="325"/>
      <c r="H56" s="326" t="s">
        <v>513</v>
      </c>
      <c r="I56" s="327">
        <v>821918</v>
      </c>
      <c r="J56" s="328">
        <v>33380</v>
      </c>
      <c r="K56" s="329">
        <v>-29.2</v>
      </c>
      <c r="L56" s="330">
        <v>37146</v>
      </c>
      <c r="M56" s="331">
        <v>-9.9</v>
      </c>
      <c r="N56" s="332">
        <v>-19.3</v>
      </c>
    </row>
    <row r="57" spans="1:14">
      <c r="A57" s="248"/>
      <c r="B57" s="244"/>
      <c r="C57" s="244"/>
      <c r="D57" s="244"/>
      <c r="E57" s="244"/>
      <c r="F57" s="244"/>
      <c r="G57" s="310" t="s">
        <v>516</v>
      </c>
      <c r="H57" s="311"/>
      <c r="I57" s="319">
        <v>1597097</v>
      </c>
      <c r="J57" s="320">
        <v>65476</v>
      </c>
      <c r="K57" s="321">
        <v>-32.6</v>
      </c>
      <c r="L57" s="322">
        <v>70489</v>
      </c>
      <c r="M57" s="323">
        <v>5.0999999999999996</v>
      </c>
      <c r="N57" s="324">
        <v>-37.700000000000003</v>
      </c>
    </row>
    <row r="58" spans="1:14">
      <c r="A58" s="248"/>
      <c r="B58" s="244"/>
      <c r="C58" s="244"/>
      <c r="D58" s="244"/>
      <c r="E58" s="244"/>
      <c r="F58" s="244"/>
      <c r="G58" s="325"/>
      <c r="H58" s="326" t="s">
        <v>513</v>
      </c>
      <c r="I58" s="327">
        <v>591102</v>
      </c>
      <c r="J58" s="328">
        <v>24233</v>
      </c>
      <c r="K58" s="329">
        <v>-27.4</v>
      </c>
      <c r="L58" s="330">
        <v>37817</v>
      </c>
      <c r="M58" s="331">
        <v>1.8</v>
      </c>
      <c r="N58" s="332">
        <v>-29.2</v>
      </c>
    </row>
    <row r="59" spans="1:14">
      <c r="A59" s="248"/>
      <c r="B59" s="244"/>
      <c r="C59" s="244"/>
      <c r="D59" s="244"/>
      <c r="E59" s="244"/>
      <c r="F59" s="244"/>
      <c r="G59" s="310" t="s">
        <v>517</v>
      </c>
      <c r="H59" s="311"/>
      <c r="I59" s="319">
        <v>2606633</v>
      </c>
      <c r="J59" s="320">
        <v>107539</v>
      </c>
      <c r="K59" s="321">
        <v>64.2</v>
      </c>
      <c r="L59" s="322">
        <v>84389</v>
      </c>
      <c r="M59" s="323">
        <v>19.7</v>
      </c>
      <c r="N59" s="324">
        <v>44.5</v>
      </c>
    </row>
    <row r="60" spans="1:14">
      <c r="A60" s="248"/>
      <c r="B60" s="244"/>
      <c r="C60" s="244"/>
      <c r="D60" s="244"/>
      <c r="E60" s="244"/>
      <c r="F60" s="244"/>
      <c r="G60" s="325"/>
      <c r="H60" s="326" t="s">
        <v>513</v>
      </c>
      <c r="I60" s="333">
        <v>1338934</v>
      </c>
      <c r="J60" s="328">
        <v>55239</v>
      </c>
      <c r="K60" s="329">
        <v>127.9</v>
      </c>
      <c r="L60" s="330">
        <v>44339</v>
      </c>
      <c r="M60" s="331">
        <v>17.2</v>
      </c>
      <c r="N60" s="332">
        <v>110.7</v>
      </c>
    </row>
    <row r="61" spans="1:14">
      <c r="A61" s="248"/>
      <c r="B61" s="244"/>
      <c r="C61" s="244"/>
      <c r="D61" s="244"/>
      <c r="E61" s="244"/>
      <c r="F61" s="244"/>
      <c r="G61" s="310" t="s">
        <v>518</v>
      </c>
      <c r="H61" s="334"/>
      <c r="I61" s="335">
        <v>2900077</v>
      </c>
      <c r="J61" s="336">
        <v>116263</v>
      </c>
      <c r="K61" s="337">
        <v>34.6</v>
      </c>
      <c r="L61" s="338">
        <v>77471</v>
      </c>
      <c r="M61" s="339">
        <v>9.6999999999999993</v>
      </c>
      <c r="N61" s="324">
        <v>24.9</v>
      </c>
    </row>
    <row r="62" spans="1:14">
      <c r="A62" s="248"/>
      <c r="B62" s="244"/>
      <c r="C62" s="244"/>
      <c r="D62" s="244"/>
      <c r="E62" s="244"/>
      <c r="F62" s="244"/>
      <c r="G62" s="325"/>
      <c r="H62" s="326" t="s">
        <v>513</v>
      </c>
      <c r="I62" s="327">
        <v>1309893</v>
      </c>
      <c r="J62" s="328">
        <v>52477</v>
      </c>
      <c r="K62" s="329">
        <v>57.8</v>
      </c>
      <c r="L62" s="330">
        <v>41312</v>
      </c>
      <c r="M62" s="331">
        <v>7.2</v>
      </c>
      <c r="N62" s="332">
        <v>50.6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18.809999999999999</v>
      </c>
      <c r="G47" s="12">
        <v>27.96</v>
      </c>
      <c r="H47" s="12">
        <v>32.090000000000003</v>
      </c>
      <c r="I47" s="12">
        <v>30.75</v>
      </c>
      <c r="J47" s="13">
        <v>32.75</v>
      </c>
    </row>
    <row r="48" spans="2:10" ht="57.75" customHeight="1">
      <c r="B48" s="14"/>
      <c r="C48" s="1139" t="s">
        <v>4</v>
      </c>
      <c r="D48" s="1139"/>
      <c r="E48" s="1140"/>
      <c r="F48" s="15">
        <v>7</v>
      </c>
      <c r="G48" s="16">
        <v>6.8</v>
      </c>
      <c r="H48" s="16">
        <v>7.87</v>
      </c>
      <c r="I48" s="16">
        <v>7.23</v>
      </c>
      <c r="J48" s="17">
        <v>7.9</v>
      </c>
    </row>
    <row r="49" spans="2:10" ht="57.75" customHeight="1" thickBot="1">
      <c r="B49" s="18"/>
      <c r="C49" s="1141" t="s">
        <v>5</v>
      </c>
      <c r="D49" s="1141"/>
      <c r="E49" s="1142"/>
      <c r="F49" s="19" t="s">
        <v>525</v>
      </c>
      <c r="G49" s="20">
        <v>5.44</v>
      </c>
      <c r="H49" s="20">
        <v>5.37</v>
      </c>
      <c r="I49" s="20">
        <v>0.82</v>
      </c>
      <c r="J49" s="21">
        <v>4.22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526</v>
      </c>
      <c r="D34" s="1149"/>
      <c r="E34" s="1150"/>
      <c r="F34" s="32">
        <v>7.16</v>
      </c>
      <c r="G34" s="33">
        <v>6.73</v>
      </c>
      <c r="H34" s="33">
        <v>7.58</v>
      </c>
      <c r="I34" s="33">
        <v>7.01</v>
      </c>
      <c r="J34" s="34">
        <v>7.68</v>
      </c>
      <c r="K34" s="22"/>
      <c r="L34" s="22"/>
      <c r="M34" s="22"/>
      <c r="N34" s="22"/>
      <c r="O34" s="22"/>
      <c r="P34" s="22"/>
    </row>
    <row r="35" spans="1:16" ht="39" customHeight="1">
      <c r="A35" s="22"/>
      <c r="B35" s="35"/>
      <c r="C35" s="1143" t="s">
        <v>527</v>
      </c>
      <c r="D35" s="1144"/>
      <c r="E35" s="1145"/>
      <c r="F35" s="36">
        <v>2.33</v>
      </c>
      <c r="G35" s="37">
        <v>2.1800000000000002</v>
      </c>
      <c r="H35" s="37">
        <v>2.34</v>
      </c>
      <c r="I35" s="37">
        <v>2.4300000000000002</v>
      </c>
      <c r="J35" s="38">
        <v>2.5099999999999998</v>
      </c>
      <c r="K35" s="22"/>
      <c r="L35" s="22"/>
      <c r="M35" s="22"/>
      <c r="N35" s="22"/>
      <c r="O35" s="22"/>
      <c r="P35" s="22"/>
    </row>
    <row r="36" spans="1:16" ht="39" customHeight="1">
      <c r="A36" s="22"/>
      <c r="B36" s="35"/>
      <c r="C36" s="1143" t="s">
        <v>528</v>
      </c>
      <c r="D36" s="1144"/>
      <c r="E36" s="1145"/>
      <c r="F36" s="36">
        <v>0.12</v>
      </c>
      <c r="G36" s="37">
        <v>0.03</v>
      </c>
      <c r="H36" s="37">
        <v>0.08</v>
      </c>
      <c r="I36" s="37">
        <v>0.83</v>
      </c>
      <c r="J36" s="38">
        <v>0.64</v>
      </c>
      <c r="K36" s="22"/>
      <c r="L36" s="22"/>
      <c r="M36" s="22"/>
      <c r="N36" s="22"/>
      <c r="O36" s="22"/>
      <c r="P36" s="22"/>
    </row>
    <row r="37" spans="1:16" ht="39" customHeight="1">
      <c r="A37" s="22"/>
      <c r="B37" s="35"/>
      <c r="C37" s="1143" t="s">
        <v>529</v>
      </c>
      <c r="D37" s="1144"/>
      <c r="E37" s="1145"/>
      <c r="F37" s="36">
        <v>0.01</v>
      </c>
      <c r="G37" s="37" t="s">
        <v>530</v>
      </c>
      <c r="H37" s="37">
        <v>0.04</v>
      </c>
      <c r="I37" s="37">
        <v>1.41</v>
      </c>
      <c r="J37" s="38">
        <v>0.33</v>
      </c>
      <c r="K37" s="22"/>
      <c r="L37" s="22"/>
      <c r="M37" s="22"/>
      <c r="N37" s="22"/>
      <c r="O37" s="22"/>
      <c r="P37" s="22"/>
    </row>
    <row r="38" spans="1:16" ht="39" customHeight="1">
      <c r="A38" s="22"/>
      <c r="B38" s="35"/>
      <c r="C38" s="1143" t="s">
        <v>531</v>
      </c>
      <c r="D38" s="1144"/>
      <c r="E38" s="1145"/>
      <c r="F38" s="36">
        <v>0</v>
      </c>
      <c r="G38" s="37">
        <v>0.2</v>
      </c>
      <c r="H38" s="37">
        <v>0.23</v>
      </c>
      <c r="I38" s="37">
        <v>0.17</v>
      </c>
      <c r="J38" s="38">
        <v>0.18</v>
      </c>
      <c r="K38" s="22"/>
      <c r="L38" s="22"/>
      <c r="M38" s="22"/>
      <c r="N38" s="22"/>
      <c r="O38" s="22"/>
      <c r="P38" s="22"/>
    </row>
    <row r="39" spans="1:16" ht="39" customHeight="1">
      <c r="A39" s="22"/>
      <c r="B39" s="35"/>
      <c r="C39" s="1143" t="s">
        <v>532</v>
      </c>
      <c r="D39" s="1144"/>
      <c r="E39" s="1145"/>
      <c r="F39" s="36">
        <v>0.17</v>
      </c>
      <c r="G39" s="37">
        <v>0.12</v>
      </c>
      <c r="H39" s="37">
        <v>0.04</v>
      </c>
      <c r="I39" s="37">
        <v>0</v>
      </c>
      <c r="J39" s="38">
        <v>0.05</v>
      </c>
      <c r="K39" s="22"/>
      <c r="L39" s="22"/>
      <c r="M39" s="22"/>
      <c r="N39" s="22"/>
      <c r="O39" s="22"/>
      <c r="P39" s="22"/>
    </row>
    <row r="40" spans="1:16" ht="39" customHeight="1">
      <c r="A40" s="22"/>
      <c r="B40" s="35"/>
      <c r="C40" s="1143" t="s">
        <v>533</v>
      </c>
      <c r="D40" s="1144"/>
      <c r="E40" s="1145"/>
      <c r="F40" s="36">
        <v>0.04</v>
      </c>
      <c r="G40" s="37">
        <v>0.06</v>
      </c>
      <c r="H40" s="37">
        <v>0.06</v>
      </c>
      <c r="I40" s="37">
        <v>0.05</v>
      </c>
      <c r="J40" s="38">
        <v>0.03</v>
      </c>
      <c r="K40" s="22"/>
      <c r="L40" s="22"/>
      <c r="M40" s="22"/>
      <c r="N40" s="22"/>
      <c r="O40" s="22"/>
      <c r="P40" s="22"/>
    </row>
    <row r="41" spans="1:16" ht="39" customHeight="1">
      <c r="A41" s="22"/>
      <c r="B41" s="35"/>
      <c r="C41" s="1143" t="s">
        <v>534</v>
      </c>
      <c r="D41" s="1144"/>
      <c r="E41" s="1145"/>
      <c r="F41" s="36">
        <v>0.01</v>
      </c>
      <c r="G41" s="37">
        <v>0.01</v>
      </c>
      <c r="H41" s="37">
        <v>0.01</v>
      </c>
      <c r="I41" s="37">
        <v>0</v>
      </c>
      <c r="J41" s="38">
        <v>0.01</v>
      </c>
      <c r="K41" s="22"/>
      <c r="L41" s="22"/>
      <c r="M41" s="22"/>
      <c r="N41" s="22"/>
      <c r="O41" s="22"/>
      <c r="P41" s="22"/>
    </row>
    <row r="42" spans="1:16" ht="39" customHeight="1">
      <c r="A42" s="22"/>
      <c r="B42" s="39"/>
      <c r="C42" s="1143" t="s">
        <v>535</v>
      </c>
      <c r="D42" s="1144"/>
      <c r="E42" s="1145"/>
      <c r="F42" s="36" t="s">
        <v>536</v>
      </c>
      <c r="G42" s="37" t="s">
        <v>537</v>
      </c>
      <c r="H42" s="37" t="s">
        <v>480</v>
      </c>
      <c r="I42" s="37" t="s">
        <v>480</v>
      </c>
      <c r="J42" s="38" t="s">
        <v>480</v>
      </c>
      <c r="K42" s="22"/>
      <c r="L42" s="22"/>
      <c r="M42" s="22"/>
      <c r="N42" s="22"/>
      <c r="O42" s="22"/>
      <c r="P42" s="22"/>
    </row>
    <row r="43" spans="1:16" ht="39" customHeight="1" thickBot="1">
      <c r="A43" s="22"/>
      <c r="B43" s="40"/>
      <c r="C43" s="1146" t="s">
        <v>538</v>
      </c>
      <c r="D43" s="1147"/>
      <c r="E43" s="1148"/>
      <c r="F43" s="41">
        <v>0.01</v>
      </c>
      <c r="G43" s="42">
        <v>0.01</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2753</v>
      </c>
      <c r="L45" s="60">
        <v>2690</v>
      </c>
      <c r="M45" s="60">
        <v>2604</v>
      </c>
      <c r="N45" s="60">
        <v>2394</v>
      </c>
      <c r="O45" s="61">
        <v>2271</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139</v>
      </c>
      <c r="L48" s="64">
        <v>140</v>
      </c>
      <c r="M48" s="64">
        <v>140</v>
      </c>
      <c r="N48" s="64">
        <v>177</v>
      </c>
      <c r="O48" s="65">
        <v>164</v>
      </c>
      <c r="P48" s="48"/>
      <c r="Q48" s="48"/>
      <c r="R48" s="48"/>
      <c r="S48" s="48"/>
      <c r="T48" s="48"/>
      <c r="U48" s="48"/>
    </row>
    <row r="49" spans="1:21" ht="30.75" customHeight="1">
      <c r="A49" s="48"/>
      <c r="B49" s="1161"/>
      <c r="C49" s="1162"/>
      <c r="D49" s="62"/>
      <c r="E49" s="1153" t="s">
        <v>16</v>
      </c>
      <c r="F49" s="1153"/>
      <c r="G49" s="1153"/>
      <c r="H49" s="1153"/>
      <c r="I49" s="1153"/>
      <c r="J49" s="1154"/>
      <c r="K49" s="63" t="s">
        <v>480</v>
      </c>
      <c r="L49" s="64" t="s">
        <v>480</v>
      </c>
      <c r="M49" s="64" t="s">
        <v>480</v>
      </c>
      <c r="N49" s="64" t="s">
        <v>480</v>
      </c>
      <c r="O49" s="65" t="s">
        <v>480</v>
      </c>
      <c r="P49" s="48"/>
      <c r="Q49" s="48"/>
      <c r="R49" s="48"/>
      <c r="S49" s="48"/>
      <c r="T49" s="48"/>
      <c r="U49" s="48"/>
    </row>
    <row r="50" spans="1:21" ht="30.75" customHeight="1">
      <c r="A50" s="48"/>
      <c r="B50" s="1161"/>
      <c r="C50" s="1162"/>
      <c r="D50" s="62"/>
      <c r="E50" s="1153" t="s">
        <v>17</v>
      </c>
      <c r="F50" s="1153"/>
      <c r="G50" s="1153"/>
      <c r="H50" s="1153"/>
      <c r="I50" s="1153"/>
      <c r="J50" s="1154"/>
      <c r="K50" s="63">
        <v>43</v>
      </c>
      <c r="L50" s="64">
        <v>40</v>
      </c>
      <c r="M50" s="64">
        <v>37</v>
      </c>
      <c r="N50" s="64">
        <v>35</v>
      </c>
      <c r="O50" s="65">
        <v>35</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v>1</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1973</v>
      </c>
      <c r="L52" s="64">
        <v>2024</v>
      </c>
      <c r="M52" s="64">
        <v>2073</v>
      </c>
      <c r="N52" s="64">
        <v>2037</v>
      </c>
      <c r="O52" s="65">
        <v>1983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962</v>
      </c>
      <c r="L53" s="69">
        <v>847</v>
      </c>
      <c r="M53" s="69">
        <v>708</v>
      </c>
      <c r="N53" s="69">
        <v>569</v>
      </c>
      <c r="O53" s="70">
        <v>487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2015-04-02T10:31:34Z</cp:lastPrinted>
  <dcterms:created xsi:type="dcterms:W3CDTF">2015-02-17T07:51:27Z</dcterms:created>
  <dcterms:modified xsi:type="dcterms:W3CDTF">2015-05-04T05:13:19Z</dcterms:modified>
  <cp:category/>
</cp:coreProperties>
</file>