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660" yWindow="345" windowWidth="1726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AM39" i="9"/>
  <c r="C39" i="9"/>
  <c r="BW38" i="9"/>
  <c r="AM38" i="9"/>
  <c r="C38" i="9"/>
  <c r="AM37" i="9"/>
  <c r="C37" i="9"/>
  <c r="AM36" i="9"/>
  <c r="C35" i="9"/>
  <c r="CO34" i="9"/>
  <c r="CO35" i="9" s="1"/>
  <c r="CO36" i="9" s="1"/>
  <c r="CO37" i="9" s="1"/>
  <c r="CO38" i="9" s="1"/>
  <c r="CO39" i="9" s="1"/>
  <c r="CO40" i="9" s="1"/>
  <c r="BW34" i="9"/>
  <c r="BW35" i="9" s="1"/>
  <c r="BW36" i="9" s="1"/>
  <c r="BW37" i="9" s="1"/>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l="1"/>
  <c r="BE34" i="9"/>
  <c r="BE35" i="9" s="1"/>
  <c r="BE36" i="9" s="1"/>
  <c r="BE37" i="9" s="1"/>
  <c r="BE38" i="9" s="1"/>
  <c r="BE39" i="9" s="1"/>
</calcChain>
</file>

<file path=xl/sharedStrings.xml><?xml version="1.0" encoding="utf-8"?>
<sst xmlns="http://schemas.openxmlformats.org/spreadsheetml/2006/main" count="1057" uniqueCount="554">
  <si>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</si>
  <si>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</si>
  <si>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</si>
  <si>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</si>
  <si>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</si>
  <si>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</si>
  <si>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</si>
  <si>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</si>
  <si>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</si>
  <si>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</si>
  <si>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</si>
  <si>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</si>
  <si>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</si>
  <si>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</si>
  <si>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</si>
  <si>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</si>
  <si>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</si>
  <si>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</si>
  <si>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</si>
  <si>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</si>
  <si>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</si>
  <si>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</si>
  <si>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</si>
  <si>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</si>
  <si>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</si>
  <si>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</si>
  <si>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</si>
  <si>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</si>
  <si>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</si>
  <si>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</si>
  <si>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</si>
  <si>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</si>
  <si>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</si>
  <si>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</si>
  <si>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</si>
  <si>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</si>
  <si>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</si>
  <si>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</si>
  <si>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</si>
  <si>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</si>
  <si>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</si>
  <si>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</si>
  <si>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</si>
  <si>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</si>
  <si>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</si>
  <si>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</si>
  <si>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</si>
  <si>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</si>
  <si>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</si>
  <si>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</si>
  <si>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</si>
  <si>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</si>
  <si>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</si>
  <si>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</si>
  <si>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</si>
  <si>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</si>
  <si>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</si>
  <si>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</si>
  <si>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</si>
  <si>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</si>
  <si>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</si>
  <si>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</si>
  <si>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</si>
  <si>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</si>
  <si>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</si>
  <si>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</si>
  <si>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</si>
  <si>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</si>
  <si>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</si>
  <si>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</si>
  <si>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</si>
  <si>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</si>
  <si>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</si>
  <si>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</si>
  <si>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</si>
  <si>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</si>
  <si>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</si>
  <si>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</si>
  <si>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</si>
  <si>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</si>
  <si>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</si>
  <si>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</si>
  <si>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</si>
  <si>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</si>
  <si>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</si>
  <si>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</si>
  <si>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</si>
  <si>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</si>
  <si>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</si>
  <si>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</si>
  <si>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</si>
  <si>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</si>
  <si>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</si>
  <si>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</si>
  <si>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</si>
  <si>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</si>
  <si>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</si>
  <si>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</si>
  <si>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</si>
  <si>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</si>
  <si>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</si>
  <si>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</si>
  <si>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</si>
  <si>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</si>
  <si>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</si>
  <si>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</si>
  <si>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</si>
  <si>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</si>
  <si>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</si>
  <si>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</si>
  <si>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</si>
  <si>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</si>
  <si>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</si>
  <si>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</si>
  <si>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</si>
  <si>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</si>
  <si>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</si>
  <si>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</si>
  <si>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</si>
  <si>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</si>
  <si>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</si>
  <si>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</si>
  <si>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</si>
  <si>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</si>
  <si>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</si>
  <si>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</si>
  <si>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</si>
  <si>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</si>
  <si>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</si>
  <si>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</si>
  <si>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</si>
  <si>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</si>
  <si>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</si>
  <si>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</si>
  <si>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</si>
  <si>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</si>
  <si>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</si>
  <si>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</si>
  <si>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</si>
  <si>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</si>
  <si>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</si>
  <si>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</si>
  <si>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</si>
  <si>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</si>
  <si>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</si>
  <si>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</si>
  <si>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</si>
  <si>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</si>
  <si>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</si>
  <si>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</si>
  <si>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</si>
  <si>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</si>
  <si>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</si>
  <si>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</si>
  <si>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</si>
  <si>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</si>
  <si>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</si>
  <si>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</si>
  <si>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</si>
  <si>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</si>
  <si>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</si>
  <si>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</si>
  <si>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</si>
  <si>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</si>
  <si>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</si>
  <si>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</si>
  <si>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</si>
  <si>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</si>
  <si>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</si>
  <si>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</si>
  <si>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</si>
  <si>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</si>
  <si>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</si>
  <si>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</si>
  <si>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</si>
  <si>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</si>
  <si>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</si>
  <si>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</si>
  <si>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</si>
  <si>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</si>
  <si>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</si>
  <si>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</si>
  <si>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</si>
  <si>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</si>
  <si>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</si>
  <si>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</si>
  <si>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</si>
  <si>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</si>
  <si>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</si>
  <si>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</si>
  <si>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</si>
  <si>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</si>
  <si>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</si>
  <si>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</si>
  <si>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</si>
  <si>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大分県中津市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</si>
  <si>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</si>
  <si>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</si>
  <si>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</si>
  <si>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</si>
  <si>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</si>
  <si>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</si>
  <si>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</si>
  <si>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</si>
  <si>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</si>
  <si>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</si>
  <si>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</si>
  <si>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</si>
  <si>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</si>
  <si>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</si>
  <si>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</si>
  <si>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</si>
  <si>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</si>
  <si>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</si>
  <si>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</si>
  <si>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</si>
  <si>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</si>
  <si>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</si>
  <si>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</si>
  <si>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</si>
  <si>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</si>
  <si>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</si>
  <si>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</si>
  <si>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</si>
  <si>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</si>
  <si>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</si>
  <si>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</si>
  <si>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</si>
  <si>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</si>
  <si>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</si>
  <si>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</si>
  <si>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</si>
  <si>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</si>
  <si>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</si>
  <si>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</si>
  <si>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</si>
  <si>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</si>
  <si>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</si>
  <si>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</si>
  <si>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</si>
  <si>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</si>
  <si>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</si>
  <si>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</si>
  <si>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</si>
  <si>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</si>
  <si>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</si>
  <si>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</si>
  <si>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</si>
  <si>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</si>
  <si>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</si>
  <si>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</si>
  <si>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</si>
  <si>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</si>
  <si>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</si>
  <si>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</si>
  <si>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</si>
  <si>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</si>
  <si>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</si>
  <si>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</si>
  <si>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</si>
  <si>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</si>
  <si>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</si>
  <si>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</si>
  <si>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</si>
  <si>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</si>
  <si>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</si>
  <si>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</si>
  <si>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</si>
  <si>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</si>
  <si>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</si>
  <si>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</si>
  <si>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</si>
  <si>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</si>
  <si>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</si>
  <si>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</si>
  <si>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</si>
  <si>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</si>
  <si>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</si>
  <si>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</si>
  <si>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</si>
  <si>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</si>
  <si>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</si>
  <si>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</si>
  <si>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</si>
  <si>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</si>
  <si>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</si>
  <si>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</si>
  <si>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</si>
  <si>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</si>
  <si>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</si>
  <si>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</si>
  <si>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</si>
  <si>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</si>
  <si>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</si>
  <si>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</si>
  <si>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</si>
  <si>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</si>
  <si>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</si>
  <si>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</si>
  <si>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</si>
  <si>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</si>
  <si>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</si>
  <si>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</si>
  <si>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</si>
  <si>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</si>
  <si>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</si>
  <si>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</si>
  <si>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</si>
  <si>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</si>
  <si>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</si>
  <si>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</si>
  <si>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</si>
  <si>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</si>
  <si>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</si>
  <si>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</si>
  <si>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</si>
  <si>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</si>
  <si>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</si>
  <si>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</si>
  <si>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</si>
  <si>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</si>
  <si>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</si>
  <si>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</si>
  <si>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</si>
  <si>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</si>
  <si>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</si>
  <si>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</si>
  <si>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</si>
  <si>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</si>
  <si>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</si>
  <si>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</si>
  <si>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</si>
  <si>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</si>
  <si>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</si>
  <si>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</si>
  <si>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</si>
  <si>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</si>
  <si>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</si>
  <si>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</si>
  <si>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</si>
  <si>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</si>
  <si>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</si>
  <si>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</si>
  <si>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</si>
  <si>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</si>
  <si>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大分県中津市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</si>
  <si>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</si>
  <si>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</si>
  <si>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</si>
  <si>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</si>
  <si>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</si>
  <si>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</si>
  <si>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</si>
  <si>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</si>
  <si>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</si>
  <si>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</si>
  <si>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</si>
  <si>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</si>
  <si>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</si>
  <si>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</si>
  <si>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</si>
  <si>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</si>
  <si>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</si>
  <si>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</si>
  <si>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</si>
  <si>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</si>
  <si>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</si>
  <si>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中津駅北土地区画整理清算事業特別会計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</si>
  <si>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</si>
  <si>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</si>
  <si>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</si>
  <si>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</si>
  <si>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</si>
  <si>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</si>
  <si>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</si>
  <si>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</si>
  <si>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</si>
  <si>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</si>
  <si>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</si>
  <si>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</si>
  <si>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</si>
  <si>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</si>
  <si>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</si>
  <si>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</si>
  <si>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</si>
  <si>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</si>
  <si>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</si>
  <si>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</si>
  <si>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</si>
  <si>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</si>
  <si>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</si>
  <si>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</si>
  <si>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</si>
  <si>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</si>
  <si>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小規模集合排水事業特別会計</t>
    <phoneticPr fontId="5"/>
  </si>
  <si>
    <t>簡易水道事業特別会計</t>
    <phoneticPr fontId="5"/>
  </si>
  <si>
    <t>サイクリングターミナル事業特別会計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</si>
  <si>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</si>
  <si>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</si>
  <si>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</si>
  <si>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</si>
  <si>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</si>
  <si>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</si>
  <si>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</si>
  <si>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</si>
  <si>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</si>
  <si>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</si>
  <si>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</si>
  <si>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</si>
  <si>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</si>
  <si>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</si>
  <si>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</si>
  <si>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</si>
  <si>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</si>
  <si>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</si>
  <si>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</si>
  <si>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</si>
  <si>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</si>
  <si>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</si>
  <si>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</si>
  <si>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</si>
  <si>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</si>
  <si>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</si>
  <si>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</si>
  <si>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</si>
  <si>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</si>
  <si>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</si>
  <si>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</si>
  <si>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</si>
  <si>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</si>
  <si>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</si>
  <si>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</si>
  <si>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</si>
  <si>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</si>
  <si>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</si>
  <si>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</si>
  <si>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</si>
  <si>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</si>
  <si>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</si>
  <si>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</si>
  <si>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</si>
  <si>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</si>
  <si>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</si>
  <si>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</si>
  <si>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</si>
  <si>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</si>
  <si>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</si>
  <si>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</si>
  <si>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</si>
  <si>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</si>
  <si>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</si>
  <si>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</si>
  <si>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</si>
  <si>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</si>
  <si>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</si>
  <si>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</si>
  <si>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</si>
  <si>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</si>
  <si>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</si>
  <si>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</si>
  <si>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</si>
  <si>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</si>
  <si>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</si>
  <si>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</si>
  <si>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</si>
  <si>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</si>
  <si>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</si>
  <si>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</si>
  <si>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</si>
  <si>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</si>
  <si>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</si>
  <si>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</si>
  <si>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</si>
  <si>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</si>
  <si>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</si>
  <si>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</si>
  <si>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</si>
  <si>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</si>
  <si>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</si>
  <si>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</si>
  <si>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</si>
  <si>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</si>
  <si>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</si>
  <si>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</si>
  <si>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</si>
  <si>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</si>
  <si>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</si>
  <si>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</si>
  <si>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</si>
  <si>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</si>
  <si>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</si>
  <si>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</si>
  <si>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</si>
  <si>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</si>
  <si>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</si>
  <si>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</si>
  <si>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</si>
  <si>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</si>
  <si>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</si>
  <si>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</si>
  <si>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</si>
  <si>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</si>
  <si>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</si>
  <si>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</si>
  <si>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</si>
  <si>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</si>
  <si>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</si>
  <si>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</si>
  <si>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</si>
  <si>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</si>
  <si>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</si>
  <si>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</si>
  <si>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</si>
  <si>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</si>
  <si>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</si>
  <si>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</si>
  <si>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</si>
  <si>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</si>
  <si>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</si>
  <si>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</si>
  <si>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</si>
  <si>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</si>
  <si>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</si>
  <si>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</si>
  <si>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</si>
  <si>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</si>
  <si>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</si>
  <si>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</si>
  <si>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</si>
  <si>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</si>
  <si>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2.84</t>
  </si>
  <si>
    <t>▲ 1.53</t>
  </si>
  <si>
    <t>▲ 1.78</t>
  </si>
  <si>
    <t>病院事業会計</t>
  </si>
  <si>
    <t>一般会計</t>
  </si>
  <si>
    <t>水道事業会計</t>
  </si>
  <si>
    <t>国民健康保険事業特別会計（事業勘定）</t>
  </si>
  <si>
    <t>介護保険事業特別会計（保険事業勘定）</t>
  </si>
  <si>
    <t>公共下水道事業特別会計</t>
  </si>
  <si>
    <t>農業集落排水事業特別会計</t>
  </si>
  <si>
    <t>特定環境保全公共下水道事業特別会計</t>
  </si>
  <si>
    <t>その他会計（赤字）</t>
  </si>
  <si>
    <t>その他会計（黒字）</t>
  </si>
  <si>
    <t>大分県交通災害共済組合（交通災害共済事業会計）</t>
    <rPh sb="0" eb="2">
      <t>オオイタ</t>
    </rPh>
    <rPh sb="2" eb="3">
      <t>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</si>
  <si>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2">
      <t>オオイタ</t>
    </rPh>
    <rPh sb="2" eb="3">
      <t>ケン</t>
    </rPh>
    <rPh sb="3" eb="6">
      <t>シチョウソン</t>
    </rPh>
    <rPh sb="6" eb="8">
      <t>カイカン</t>
    </rPh>
    <rPh sb="8" eb="10">
      <t>カンリ</t>
    </rPh>
    <rPh sb="10" eb="12">
      <t>クミアイ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</si>
  <si>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</si>
  <si>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</si>
  <si>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中津市土地開発公社</t>
    <rPh sb="0" eb="3">
      <t>ナカツシ</t>
    </rPh>
    <rPh sb="3" eb="5">
      <t>トチ</t>
    </rPh>
    <rPh sb="5" eb="7">
      <t>カイハツ</t>
    </rPh>
    <rPh sb="7" eb="9">
      <t>コウシャ</t>
    </rPh>
    <phoneticPr fontId="5"/>
  </si>
  <si>
    <t>（有）はばたき</t>
    <rPh sb="1" eb="2">
      <t>ユウ</t>
    </rPh>
    <phoneticPr fontId="5"/>
  </si>
  <si>
    <t>（有）西谷温泉</t>
    <rPh sb="1" eb="2">
      <t>ユウ</t>
    </rPh>
    <rPh sb="3" eb="5">
      <t>ニシタニ</t>
    </rPh>
    <rPh sb="5" eb="7">
      <t>オンセン</t>
    </rPh>
    <phoneticPr fontId="5"/>
  </si>
  <si>
    <t>（社）農業公社やまくに</t>
    <rPh sb="1" eb="2">
      <t>シャ</t>
    </rPh>
    <rPh sb="3" eb="5">
      <t>ノウギョウ</t>
    </rPh>
    <rPh sb="5" eb="7">
      <t>コウシャ</t>
    </rPh>
    <phoneticPr fontId="5"/>
  </si>
  <si>
    <t>(株)道の駅なかつ</t>
    <rPh sb="0" eb="3">
      <t>カブシキガイシャ</t>
    </rPh>
    <rPh sb="3" eb="4">
      <t>ミチ</t>
    </rPh>
    <rPh sb="5" eb="6">
      <t>エキ</t>
    </rPh>
    <phoneticPr fontId="5"/>
  </si>
  <si>
    <t>(株)農業生産法人やまくに</t>
    <rPh sb="0" eb="3">
      <t>カブシキガイシャ</t>
    </rPh>
    <rPh sb="3" eb="5">
      <t>ノウギョウ</t>
    </rPh>
    <rPh sb="5" eb="7">
      <t>セイサン</t>
    </rPh>
    <rPh sb="7" eb="9">
      <t>ホウジン</t>
    </rPh>
    <phoneticPr fontId="5"/>
  </si>
  <si>
    <t>（公財）森林ネットおおいた</t>
    <rPh sb="1" eb="2">
      <t>コウ</t>
    </rPh>
    <rPh sb="2" eb="3">
      <t>ザイ</t>
    </rPh>
    <rPh sb="4" eb="6">
      <t>シンリン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</si>
</sst>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46" fillId="0" borderId="115" xfId="30" applyNumberFormat="1" applyFont="1" applyBorder="1" applyAlignment="1" applyProtection="1">
      <alignment horizontal="right" vertical="center" shrinkToFit="1"/>
      <protection locked="0"/>
    </xf>
    <xf numFmtId="177" fontId="46" fillId="0" borderId="116" xfId="30" applyNumberFormat="1" applyFont="1" applyBorder="1" applyAlignment="1" applyProtection="1">
      <alignment horizontal="right" vertical="center" shrinkToFit="1"/>
      <protection locked="0"/>
    </xf>
    <xf numFmtId="177" fontId="47" fillId="0" borderId="116" xfId="30" applyNumberFormat="1" applyFont="1" applyBorder="1" applyAlignment="1" applyProtection="1">
      <alignment horizontal="right" vertical="center" shrinkToFit="1"/>
      <protection locked="0"/>
    </xf>
    <xf numFmtId="177" fontId="47" fillId="0" borderId="117" xfId="30" applyNumberFormat="1" applyFont="1" applyBorder="1" applyAlignment="1" applyProtection="1">
      <alignment horizontal="right" vertical="center" shrinkToFit="1"/>
      <protection locked="0"/>
    </xf>
    <xf numFmtId="177" fontId="47" fillId="0" borderId="113" xfId="30" applyNumberFormat="1" applyFont="1" applyBorder="1" applyAlignment="1" applyProtection="1">
      <alignment horizontal="right" vertical="center" shrinkToFit="1"/>
      <protection locked="0"/>
    </xf>
    <xf numFmtId="177" fontId="47" fillId="0" borderId="120" xfId="30" applyNumberFormat="1" applyFont="1" applyBorder="1" applyAlignment="1" applyProtection="1">
      <alignment horizontal="right" vertical="center" shrinkToFit="1"/>
      <protection locked="0"/>
    </xf>
    <xf numFmtId="0" fontId="47" fillId="0" borderId="112" xfId="30" applyFont="1" applyBorder="1" applyAlignment="1" applyProtection="1">
      <alignment horizontal="left" vertical="center" shrinkToFit="1"/>
      <protection locked="0"/>
    </xf>
    <xf numFmtId="0" fontId="47" fillId="0" borderId="113" xfId="30" applyFont="1" applyBorder="1" applyAlignment="1" applyProtection="1">
      <alignment horizontal="left" vertical="center" shrinkToFit="1"/>
      <protection locked="0"/>
    </xf>
    <xf numFmtId="0" fontId="47" fillId="0" borderId="114" xfId="30"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47"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46" fillId="0" borderId="112" xfId="33" applyFont="1" applyBorder="1" applyAlignment="1" applyProtection="1">
      <alignment horizontal="left" vertical="center" shrinkToFit="1"/>
      <protection locked="0"/>
    </xf>
    <xf numFmtId="0" fontId="46" fillId="0" borderId="113" xfId="33" applyFont="1" applyBorder="1" applyAlignment="1" applyProtection="1">
      <alignment horizontal="left" vertical="center" shrinkToFit="1"/>
      <protection locked="0"/>
    </xf>
    <xf numFmtId="0" fontId="46" fillId="0" borderId="114" xfId="33" applyFont="1" applyBorder="1" applyAlignment="1" applyProtection="1">
      <alignment horizontal="left" vertical="center" shrinkToFit="1"/>
      <protection locked="0"/>
    </xf>
    <xf numFmtId="177" fontId="46" fillId="0" borderId="112" xfId="33" applyNumberFormat="1" applyFont="1" applyBorder="1" applyAlignment="1" applyProtection="1">
      <alignment horizontal="right" vertical="center" shrinkToFit="1"/>
      <protection locked="0"/>
    </xf>
    <xf numFmtId="177" fontId="46" fillId="0" borderId="113" xfId="33" applyNumberFormat="1" applyFont="1" applyBorder="1" applyAlignment="1" applyProtection="1">
      <alignment horizontal="right" vertical="center" shrinkToFit="1"/>
      <protection locked="0"/>
    </xf>
    <xf numFmtId="177" fontId="46" fillId="0" borderId="114"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0" fontId="46" fillId="0" borderId="98" xfId="33" applyFont="1" applyBorder="1" applyAlignment="1" applyProtection="1">
      <alignment horizontal="left" vertical="center" shrinkToFit="1"/>
      <protection locked="0"/>
    </xf>
    <xf numFmtId="0" fontId="46" fillId="0" borderId="99" xfId="33" applyFont="1" applyBorder="1" applyAlignment="1" applyProtection="1">
      <alignment horizontal="left" vertical="center" shrinkToFit="1"/>
      <protection locked="0"/>
    </xf>
    <xf numFmtId="0" fontId="46" fillId="0" borderId="100" xfId="33" applyFont="1" applyBorder="1" applyAlignment="1" applyProtection="1">
      <alignment horizontal="left" vertical="center" shrinkToFit="1"/>
      <protection locked="0"/>
    </xf>
    <xf numFmtId="177" fontId="46" fillId="0" borderId="98" xfId="33" applyNumberFormat="1" applyFont="1" applyBorder="1" applyAlignment="1" applyProtection="1">
      <alignment horizontal="right" vertical="center" shrinkToFit="1"/>
      <protection locked="0"/>
    </xf>
    <xf numFmtId="177" fontId="46" fillId="0" borderId="99" xfId="33" applyNumberFormat="1" applyFont="1" applyBorder="1" applyAlignment="1" applyProtection="1">
      <alignment horizontal="right" vertical="center" shrinkToFit="1"/>
      <protection locked="0"/>
    </xf>
    <xf numFmtId="177" fontId="46" fillId="0" borderId="100" xfId="33" applyNumberFormat="1" applyFont="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177" fontId="47" fillId="0" borderId="115" xfId="30" applyNumberFormat="1" applyFont="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0" fontId="47" fillId="0" borderId="98" xfId="30" applyFont="1" applyBorder="1" applyAlignment="1" applyProtection="1">
      <alignment horizontal="left" vertical="center" shrinkToFit="1"/>
      <protection locked="0"/>
    </xf>
    <xf numFmtId="0" fontId="47" fillId="0" borderId="99" xfId="30" applyFont="1" applyBorder="1" applyAlignment="1" applyProtection="1">
      <alignment horizontal="left" vertical="center" shrinkToFit="1"/>
      <protection locked="0"/>
    </xf>
    <xf numFmtId="0" fontId="47" fillId="0" borderId="100" xfId="30" applyFont="1" applyBorder="1" applyAlignment="1" applyProtection="1">
      <alignment horizontal="left" vertical="center" shrinkToFit="1"/>
      <protection locked="0"/>
    </xf>
    <xf numFmtId="177" fontId="47" fillId="0" borderId="101"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71075</c:v>
                </c:pt>
                <c:pt idx="1">
                  <c:v>78070</c:v>
                </c:pt>
                <c:pt idx="2">
                  <c:v>62149</c:v>
                </c:pt>
                <c:pt idx="3">
                  <c:v>71260</c:v>
                </c:pt>
                <c:pt idx="4">
                  <c:v>77764</c:v>
                </c:pt>
              </c:numCache>
            </c:numRef>
          </c:val>
          <c:smooth val="0"/>
        </c:ser>
        <c:dLbls>
          <c:showLegendKey val="0"/>
          <c:showVal val="0"/>
          <c:showCatName val="0"/>
          <c:showSerName val="0"/>
          <c:showPercent val="0"/>
          <c:showBubbleSize val="0"/>
        </c:dLbls>
        <c:marker val="1"/>
        <c:smooth val="0"/>
        <c:axId val="135897088"/>
        <c:axId val="135899008"/>
      </c:lineChart>
      <c:catAx>
        <c:axId val="135897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99008"/>
        <c:crosses val="autoZero"/>
        <c:auto val="1"/>
        <c:lblAlgn val="ctr"/>
        <c:lblOffset val="100"/>
        <c:tickLblSkip val="1"/>
        <c:tickMarkSkip val="1"/>
        <c:noMultiLvlLbl val="0"/>
      </c:catAx>
      <c:valAx>
        <c:axId val="1358990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9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3.06</c:v>
                </c:pt>
                <c:pt idx="1">
                  <c:v>5.64</c:v>
                </c:pt>
                <c:pt idx="2">
                  <c:v>5.61</c:v>
                </c:pt>
                <c:pt idx="3">
                  <c:v>6.31</c:v>
                </c:pt>
                <c:pt idx="4">
                  <c:v>6.02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10.41</c:v>
                </c:pt>
                <c:pt idx="1">
                  <c:v>11.41</c:v>
                </c:pt>
                <c:pt idx="2">
                  <c:v>12.7</c:v>
                </c:pt>
                <c:pt idx="3">
                  <c:v>12.54</c:v>
                </c:pt>
                <c:pt idx="4">
                  <c:v>17.27</c:v>
                </c:pt>
              </c:numCache>
            </c:numRef>
          </c:val>
        </c:ser>
        <c:dLbls>
          <c:showLegendKey val="0"/>
          <c:showVal val="0"/>
          <c:showCatName val="0"/>
          <c:showSerName val="0"/>
          <c:showPercent val="0"/>
          <c:showBubbleSize val="0"/>
        </c:dLbls>
        <c:gapWidth val="250"/>
        <c:overlap val="100"/>
        <c:axId val="135985792"/>
        <c:axId val="13599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-2.84</c:v>
                </c:pt>
                <c:pt idx="1">
                  <c:v>2.74</c:v>
                </c:pt>
                <c:pt idx="2">
                  <c:v>-1.53</c:v>
                </c:pt>
                <c:pt idx="3">
                  <c:v>-1.78</c:v>
                </c:pt>
                <c:pt idx="4">
                  <c:v>1.35</c:v>
                </c:pt>
              </c:numCache>
            </c:numRef>
          </c:val>
          <c:smooth val="0"/>
        </c:ser>
        <c:dLbls>
          <c:showLegendKey val="0"/>
          <c:showVal val="0"/>
          <c:showCatName val="0"/>
          <c:showSerName val="0"/>
          <c:showPercent val="0"/>
          <c:showBubbleSize val="0"/>
        </c:dLbls>
        <c:marker val="1"/>
        <c:smooth val="0"/>
        <c:axId val="135985792"/>
        <c:axId val="135996160"/>
      </c:lineChart>
      <c:catAx>
        <c:axId val="13598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996160"/>
        <c:crosses val="autoZero"/>
        <c:auto val="1"/>
        <c:lblAlgn val="ctr"/>
        <c:lblOffset val="100"/>
        <c:tickLblSkip val="1"/>
        <c:tickMarkSkip val="1"/>
        <c:noMultiLvlLbl val="0"/>
      </c:catAx>
      <c:valAx>
        <c:axId val="13599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8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0.15</c:v>
                </c:pt>
                <c:pt idx="4">
                  <c:v>#N/A</c:v>
                </c:pt>
                <c:pt idx="5">
                  <c:v>0.28999999999999998</c:v>
                </c:pt>
                <c:pt idx="6">
                  <c:v>#N/A</c:v>
                </c:pt>
                <c:pt idx="7">
                  <c:v>0.19</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7.0000000000000007E-2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0.05</c:v>
                </c:pt>
                <c:pt idx="4">
                  <c:v>#N/A</c:v>
                </c:pt>
                <c:pt idx="5">
                  <c:v>0.04</c:v>
                </c:pt>
                <c:pt idx="6">
                  <c:v>#N/A</c:v>
                </c:pt>
                <c:pt idx="7">
                  <c:v>0.08</c:v>
                </c:pt>
                <c:pt idx="8">
                  <c:v>#N/A</c:v>
                </c:pt>
                <c:pt idx="9">
                  <c:v>0.09</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0.15</c:v>
                </c:pt>
                <c:pt idx="4">
                  <c:v>#N/A</c:v>
                </c:pt>
                <c:pt idx="5">
                  <c:v>0.16</c:v>
                </c:pt>
                <c:pt idx="6">
                  <c:v>#N/A</c:v>
                </c:pt>
                <c:pt idx="7">
                  <c:v>0.13</c:v>
                </c:pt>
                <c:pt idx="8">
                  <c:v>#N/A</c:v>
                </c:pt>
                <c:pt idx="9">
                  <c:v>0.15</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0.21</c:v>
                </c:pt>
                <c:pt idx="2">
                  <c:v>#N/A</c:v>
                </c:pt>
                <c:pt idx="3">
                  <c:v>0.31</c:v>
                </c:pt>
                <c:pt idx="4">
                  <c:v>#N/A</c:v>
                </c:pt>
                <c:pt idx="5">
                  <c:v>0.16</c:v>
                </c:pt>
                <c:pt idx="6">
                  <c:v>#N/A</c:v>
                </c:pt>
                <c:pt idx="7">
                  <c:v>0.28999999999999998</c:v>
                </c:pt>
                <c:pt idx="8">
                  <c:v>#N/A</c:v>
                </c:pt>
                <c:pt idx="9">
                  <c:v>0.22</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0.46</c:v>
                </c:pt>
                <c:pt idx="2">
                  <c:v>#N/A</c:v>
                </c:pt>
                <c:pt idx="3">
                  <c:v>0.19</c:v>
                </c:pt>
                <c:pt idx="4">
                  <c:v>#N/A</c:v>
                </c:pt>
                <c:pt idx="5">
                  <c:v>1.6</c:v>
                </c:pt>
                <c:pt idx="6">
                  <c:v>#N/A</c:v>
                </c:pt>
                <c:pt idx="7">
                  <c:v>1.71</c:v>
                </c:pt>
                <c:pt idx="8">
                  <c:v>#N/A</c:v>
                </c:pt>
                <c:pt idx="9">
                  <c:v>3.13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3.15</c:v>
                </c:pt>
                <c:pt idx="2">
                  <c:v>#N/A</c:v>
                </c:pt>
                <c:pt idx="3">
                  <c:v>3.2</c:v>
                </c:pt>
                <c:pt idx="4">
                  <c:v>#N/A</c:v>
                </c:pt>
                <c:pt idx="5">
                  <c:v>3.8</c:v>
                </c:pt>
                <c:pt idx="6">
                  <c:v>#N/A</c:v>
                </c:pt>
                <c:pt idx="7">
                  <c:v>4.6500000000000004</c:v>
                </c:pt>
                <c:pt idx="8">
                  <c:v>#N/A</c:v>
                </c:pt>
                <c:pt idx="9">
                  <c:v>5.17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3.06</c:v>
                </c:pt>
                <c:pt idx="2">
                  <c:v>#N/A</c:v>
                </c:pt>
                <c:pt idx="3">
                  <c:v>5.64</c:v>
                </c:pt>
                <c:pt idx="4">
                  <c:v>#N/A</c:v>
                </c:pt>
                <c:pt idx="5">
                  <c:v>5.48</c:v>
                </c:pt>
                <c:pt idx="6">
                  <c:v>#N/A</c:v>
                </c:pt>
                <c:pt idx="7">
                  <c:v>6.22</c:v>
                </c:pt>
                <c:pt idx="8">
                  <c:v>#N/A</c:v>
                </c:pt>
                <c:pt idx="9">
                  <c:v>5.95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13.71</c:v>
                </c:pt>
                <c:pt idx="2">
                  <c:v>#N/A</c:v>
                </c:pt>
                <c:pt idx="3">
                  <c:v>15.66</c:v>
                </c:pt>
                <c:pt idx="4">
                  <c:v>#N/A</c:v>
                </c:pt>
                <c:pt idx="5">
                  <c:v>18.59</c:v>
                </c:pt>
                <c:pt idx="6">
                  <c:v>#N/A</c:v>
                </c:pt>
                <c:pt idx="7">
                  <c:v>12.18</c:v>
                </c:pt>
                <c:pt idx="8">
                  <c:v>#N/A</c:v>
                </c:pt>
                <c:pt idx="9">
                  <c:v>13.71</c:v>
                </c:pt>
              </c:numCache>
            </c:numRef>
          </c:val>
        </c:ser>
        <c:dLbls>
          <c:showLegendKey val="0"/>
          <c:showVal val="0"/>
          <c:showCatName val="0"/>
          <c:showSerName val="0"/>
          <c:showPercent val="0"/>
          <c:showBubbleSize val="0"/>
        </c:dLbls>
        <c:gapWidth val="150"/>
        <c:overlap val="100"/>
        <c:axId val="136155904"/>
        <c:axId val="136157440"/>
      </c:barChart>
      <c:catAx>
        <c:axId val="13615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57440"/>
        <c:crosses val="autoZero"/>
        <c:auto val="1"/>
        <c:lblAlgn val="ctr"/>
        <c:lblOffset val="100"/>
        <c:tickLblSkip val="1"/>
        <c:tickMarkSkip val="1"/>
        <c:noMultiLvlLbl val="0"/>
      </c:catAx>
      <c:valAx>
        <c:axId val="13615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5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4456</c:v>
                </c:pt>
                <c:pt idx="5">
                  <c:v>4828</c:v>
                </c:pt>
                <c:pt idx="8">
                  <c:v>5271</c:v>
                </c:pt>
                <c:pt idx="11">
                  <c:v>5360</c:v>
                </c:pt>
                <c:pt idx="14">
                  <c:v>5284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1398</c:v>
                </c:pt>
                <c:pt idx="3">
                  <c:v>1504</c:v>
                </c:pt>
                <c:pt idx="6">
                  <c:v>1400</c:v>
                </c:pt>
                <c:pt idx="9">
                  <c:v>1380</c:v>
                </c:pt>
                <c:pt idx="12">
                  <c:v>1406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20</c:v>
                </c:pt>
                <c:pt idx="3">
                  <c:v>20</c:v>
                </c:pt>
                <c:pt idx="6">
                  <c:v>29</c:v>
                </c:pt>
                <c:pt idx="9">
                  <c:v>42</c:v>
                </c:pt>
                <c:pt idx="12">
                  <c:v>56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4745</c:v>
                </c:pt>
                <c:pt idx="3">
                  <c:v>5066</c:v>
                </c:pt>
                <c:pt idx="6">
                  <c:v>5202</c:v>
                </c:pt>
                <c:pt idx="9">
                  <c:v>5157</c:v>
                </c:pt>
                <c:pt idx="12">
                  <c:v>5093</c:v>
                </c:pt>
              </c:numCache>
            </c:numRef>
          </c:val>
        </c:ser>
        <c:dLbls>
          <c:showLegendKey val="0"/>
          <c:showVal val="0"/>
          <c:showCatName val="0"/>
          <c:showSerName val="0"/>
          <c:showPercent val="0"/>
          <c:showBubbleSize val="0"/>
        </c:dLbls>
        <c:gapWidth val="100"/>
        <c:overlap val="100"/>
        <c:axId val="136857088"/>
        <c:axId val="13685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1707</c:v>
                </c:pt>
                <c:pt idx="2">
                  <c:v>#N/A</c:v>
                </c:pt>
                <c:pt idx="3">
                  <c:v>#N/A</c:v>
                </c:pt>
                <c:pt idx="4">
                  <c:v>1762</c:v>
                </c:pt>
                <c:pt idx="5">
                  <c:v>#N/A</c:v>
                </c:pt>
                <c:pt idx="6">
                  <c:v>#N/A</c:v>
                </c:pt>
                <c:pt idx="7">
                  <c:v>1360</c:v>
                </c:pt>
                <c:pt idx="8">
                  <c:v>#N/A</c:v>
                </c:pt>
                <c:pt idx="9">
                  <c:v>#N/A</c:v>
                </c:pt>
                <c:pt idx="10">
                  <c:v>1219</c:v>
                </c:pt>
                <c:pt idx="11">
                  <c:v>#N/A</c:v>
                </c:pt>
                <c:pt idx="12">
                  <c:v>#N/A</c:v>
                </c:pt>
                <c:pt idx="13">
                  <c:v>1271</c:v>
                </c:pt>
                <c:pt idx="14">
                  <c:v>#N/A</c:v>
                </c:pt>
              </c:numCache>
            </c:numRef>
          </c:val>
          <c:smooth val="0"/>
        </c:ser>
        <c:dLbls>
          <c:showLegendKey val="0"/>
          <c:showVal val="0"/>
          <c:showCatName val="0"/>
          <c:showSerName val="0"/>
          <c:showPercent val="0"/>
          <c:showBubbleSize val="0"/>
        </c:dLbls>
        <c:marker val="1"/>
        <c:smooth val="0"/>
        <c:axId val="136857088"/>
        <c:axId val="136859008"/>
      </c:lineChart>
      <c:catAx>
        <c:axId val="1368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59008"/>
        <c:crosses val="autoZero"/>
        <c:auto val="1"/>
        <c:lblAlgn val="ctr"/>
        <c:lblOffset val="100"/>
        <c:tickLblSkip val="1"/>
        <c:tickMarkSkip val="1"/>
        <c:noMultiLvlLbl val="0"/>
      </c:catAx>
      <c:valAx>
        <c:axId val="13685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5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43501</c:v>
                </c:pt>
                <c:pt idx="5">
                  <c:v>44267</c:v>
                </c:pt>
                <c:pt idx="8">
                  <c:v>44213</c:v>
                </c:pt>
                <c:pt idx="11">
                  <c:v>44380</c:v>
                </c:pt>
                <c:pt idx="14">
                  <c:v>44453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6435</c:v>
                </c:pt>
                <c:pt idx="5">
                  <c:v>6131</c:v>
                </c:pt>
                <c:pt idx="8">
                  <c:v>5311</c:v>
                </c:pt>
                <c:pt idx="11">
                  <c:v>5168</c:v>
                </c:pt>
                <c:pt idx="14">
                  <c:v>5385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10122</c:v>
                </c:pt>
                <c:pt idx="5">
                  <c:v>10459</c:v>
                </c:pt>
                <c:pt idx="8">
                  <c:v>10370</c:v>
                </c:pt>
                <c:pt idx="11">
                  <c:v>9710</c:v>
                </c:pt>
                <c:pt idx="14">
                  <c:v>10816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1654</c:v>
                </c:pt>
                <c:pt idx="3">
                  <c:v>1657</c:v>
                </c:pt>
                <c:pt idx="6">
                  <c:v>1575</c:v>
                </c:pt>
                <c:pt idx="9">
                  <c:v>758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9683</c:v>
                </c:pt>
                <c:pt idx="3">
                  <c:v>8958</c:v>
                </c:pt>
                <c:pt idx="6">
                  <c:v>8607</c:v>
                </c:pt>
                <c:pt idx="9">
                  <c:v>7961</c:v>
                </c:pt>
                <c:pt idx="12">
                  <c:v>7393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17088</c:v>
                </c:pt>
                <c:pt idx="3">
                  <c:v>17450</c:v>
                </c:pt>
                <c:pt idx="6">
                  <c:v>17811</c:v>
                </c:pt>
                <c:pt idx="9">
                  <c:v>16890</c:v>
                </c:pt>
                <c:pt idx="12">
                  <c:v>16331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397</c:v>
                </c:pt>
                <c:pt idx="12">
                  <c:v>399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44767</c:v>
                </c:pt>
                <c:pt idx="3">
                  <c:v>44848</c:v>
                </c:pt>
                <c:pt idx="6">
                  <c:v>43888</c:v>
                </c:pt>
                <c:pt idx="9">
                  <c:v>43930</c:v>
                </c:pt>
                <c:pt idx="12">
                  <c:v>43444</c:v>
                </c:pt>
              </c:numCache>
            </c:numRef>
          </c:val>
        </c:ser>
        <c:dLbls>
          <c:showLegendKey val="0"/>
          <c:showVal val="0"/>
          <c:showCatName val="0"/>
          <c:showSerName val="0"/>
          <c:showPercent val="0"/>
          <c:showBubbleSize val="0"/>
        </c:dLbls>
        <c:gapWidth val="100"/>
        <c:overlap val="100"/>
        <c:axId val="137113984"/>
        <c:axId val="13711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13133</c:v>
                </c:pt>
                <c:pt idx="2">
                  <c:v>#N/A</c:v>
                </c:pt>
                <c:pt idx="3">
                  <c:v>#N/A</c:v>
                </c:pt>
                <c:pt idx="4">
                  <c:v>12055</c:v>
                </c:pt>
                <c:pt idx="5">
                  <c:v>#N/A</c:v>
                </c:pt>
                <c:pt idx="6">
                  <c:v>#N/A</c:v>
                </c:pt>
                <c:pt idx="7">
                  <c:v>11987</c:v>
                </c:pt>
                <c:pt idx="8">
                  <c:v>#N/A</c:v>
                </c:pt>
                <c:pt idx="9">
                  <c:v>#N/A</c:v>
                </c:pt>
                <c:pt idx="10">
                  <c:v>10677</c:v>
                </c:pt>
                <c:pt idx="11">
                  <c:v>#N/A</c:v>
                </c:pt>
                <c:pt idx="12">
                  <c:v>#N/A</c:v>
                </c:pt>
                <c:pt idx="13">
                  <c:v>6914</c:v>
                </c:pt>
                <c:pt idx="14">
                  <c:v>#N/A</c:v>
                </c:pt>
              </c:numCache>
            </c:numRef>
          </c:val>
          <c:smooth val="0"/>
        </c:ser>
        <c:dLbls>
          <c:showLegendKey val="0"/>
          <c:showVal val="0"/>
          <c:showCatName val="0"/>
          <c:showSerName val="0"/>
          <c:showPercent val="0"/>
          <c:showBubbleSize val="0"/>
        </c:dLbls>
        <c:marker val="1"/>
        <c:smooth val="0"/>
        <c:axId val="137113984"/>
        <c:axId val="137115520"/>
      </c:lineChart>
      <c:catAx>
        <c:axId val="1371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115520"/>
        <c:crosses val="autoZero"/>
        <c:auto val="1"/>
        <c:lblAlgn val="ctr"/>
        <c:lblOffset val="100"/>
        <c:tickLblSkip val="1"/>
        <c:tickMarkSkip val="1"/>
        <c:noMultiLvlLbl val="0"/>
      </c:catAx>
      <c:valAx>
        <c:axId val="13711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1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85,650
85,051
491.17
42,894,286
40,992,763
1,445,080
24,019,545
43,444,382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35.6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年度は、市町村民税や市町村たばこ税等の増収により、基準財政収入額が前年度比</a:t>
          </a:r>
          <a:r>
            <a:rPr kumimoji="1" lang="en-US" altLang="ja-JP" sz="1300">
              <a:latin typeface="ＭＳ Ｐゴシック"/>
            </a:rPr>
            <a:t>525,289</a:t>
          </a:r>
          <a:r>
            <a:rPr kumimoji="1" lang="ja-JP" altLang="en-US" sz="1300">
              <a:latin typeface="ＭＳ Ｐゴシック"/>
            </a:rPr>
            <a:t>千円増加した一方で、基準財政需要額が前年度比</a:t>
          </a:r>
          <a:r>
            <a:rPr kumimoji="1" lang="en-US" altLang="ja-JP" sz="1300">
              <a:latin typeface="ＭＳ Ｐゴシック"/>
            </a:rPr>
            <a:t>182,806</a:t>
          </a:r>
          <a:r>
            <a:rPr kumimoji="1" lang="ja-JP" altLang="en-US" sz="1300">
              <a:latin typeface="ＭＳ Ｐゴシック"/>
            </a:rPr>
            <a:t>千円減少したため、財政力指数は昨年度より</a:t>
          </a:r>
          <a:r>
            <a:rPr kumimoji="1" lang="en-US" altLang="ja-JP" sz="1300">
              <a:latin typeface="ＭＳ Ｐゴシック"/>
            </a:rPr>
            <a:t>0.02</a:t>
          </a:r>
          <a:r>
            <a:rPr kumimoji="1" lang="ja-JP" altLang="en-US" sz="1300">
              <a:latin typeface="ＭＳ Ｐゴシック"/>
            </a:rPr>
            <a:t>増となった。類似団体平均より依然低い数値となっており、今後も不断の改革を行っていく必要があることから、「第</a:t>
          </a:r>
          <a:r>
            <a:rPr kumimoji="1" lang="en-US" altLang="ja-JP" sz="1300">
              <a:latin typeface="ＭＳ Ｐゴシック"/>
            </a:rPr>
            <a:t>2</a:t>
          </a:r>
          <a:r>
            <a:rPr kumimoji="1" lang="ja-JP" altLang="en-US" sz="1300">
              <a:latin typeface="ＭＳ Ｐゴシック"/>
            </a:rPr>
            <a:t>期中津市行財政改革</a:t>
          </a:r>
          <a:r>
            <a:rPr kumimoji="1" lang="en-US" altLang="ja-JP" sz="1300">
              <a:latin typeface="ＭＳ Ｐゴシック"/>
            </a:rPr>
            <a:t>5</a:t>
          </a:r>
          <a:r>
            <a:rPr kumimoji="1" lang="ja-JP" altLang="en-US" sz="1300">
              <a:latin typeface="ＭＳ Ｐゴシック"/>
            </a:rPr>
            <a:t>ヶ年計画」（平成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年度）に沿って、自主財源の確保や財政基盤の強化に取り組む。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45508</xdr:rowOff>
    </xdr:to>
    <xdr:cxnSp macro="">
      <xdr:nvCxnSpPr>
        <xdr:cNvPr id="68" name="直線コネクタ 67"/>
        <xdr:cNvCxnSpPr/>
      </xdr:nvCxnSpPr>
      <xdr:spPr>
        <a:xfrm flipV="1">
          <a:off x="4114800" y="72061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45508</xdr:rowOff>
    </xdr:to>
    <xdr:cxnSp macro="">
      <xdr:nvCxnSpPr>
        <xdr:cNvPr id="71" name="直線コネクタ 70"/>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45508</xdr:rowOff>
    </xdr:to>
    <xdr:cxnSp macro="">
      <xdr:nvCxnSpPr>
        <xdr:cNvPr id="74" name="直線コネクタ 73"/>
        <xdr:cNvCxnSpPr/>
      </xdr:nvCxnSpPr>
      <xdr:spPr>
        <a:xfrm>
          <a:off x="2336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5292</xdr:rowOff>
    </xdr:to>
    <xdr:cxnSp macro="">
      <xdr:nvCxnSpPr>
        <xdr:cNvPr id="77" name="直線コネクタ 76"/>
        <xdr:cNvCxnSpPr/>
      </xdr:nvCxnSpPr>
      <xdr:spPr>
        <a:xfrm>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90" name="テキスト ボックス 89"/>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81085</xdr:rowOff>
    </xdr:from>
    <xdr:ext cx="762000" cy="259045"/>
    <xdr:sp macro="" textlink="">
      <xdr:nvSpPr>
        <xdr:cNvPr id="92" name="テキスト ボックス 91"/>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普通交付税等の減により、歳入経常一般財源が</a:t>
          </a:r>
          <a:r>
            <a:rPr kumimoji="1" lang="en-US" altLang="ja-JP" sz="1300">
              <a:solidFill>
                <a:sysClr val="windowText" lastClr="000000"/>
              </a:solidFill>
              <a:latin typeface="ＭＳ Ｐゴシック"/>
            </a:rPr>
            <a:t>672,657</a:t>
          </a:r>
          <a:r>
            <a:rPr kumimoji="1" lang="ja-JP" altLang="en-US" sz="1300">
              <a:solidFill>
                <a:sysClr val="windowText" lastClr="000000"/>
              </a:solidFill>
              <a:latin typeface="ＭＳ Ｐゴシック"/>
            </a:rPr>
            <a:t>千円減となったことで、前年度に比べ</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ポイント増加した。依然、類似団体平均を下回る数値で推移している。今後、社会保障関係経費の増加により</a:t>
          </a:r>
          <a:r>
            <a:rPr kumimoji="1" lang="ja-JP" altLang="en-US" sz="1300">
              <a:latin typeface="ＭＳ Ｐゴシック"/>
            </a:rPr>
            <a:t>財政の硬直化が見込まれることから、「第</a:t>
          </a:r>
          <a:r>
            <a:rPr kumimoji="1" lang="en-US" altLang="ja-JP" sz="1300">
              <a:latin typeface="ＭＳ Ｐゴシック"/>
            </a:rPr>
            <a:t>2</a:t>
          </a:r>
          <a:r>
            <a:rPr kumimoji="1" lang="ja-JP" altLang="en-US" sz="1300">
              <a:latin typeface="ＭＳ Ｐゴシック"/>
            </a:rPr>
            <a:t>期中津市行財政改革</a:t>
          </a:r>
          <a:r>
            <a:rPr kumimoji="1" lang="en-US" altLang="ja-JP" sz="1300">
              <a:latin typeface="ＭＳ Ｐゴシック"/>
            </a:rPr>
            <a:t>5</a:t>
          </a:r>
          <a:r>
            <a:rPr kumimoji="1" lang="ja-JP" altLang="en-US" sz="1300">
              <a:latin typeface="ＭＳ Ｐゴシック"/>
            </a:rPr>
            <a:t>ヶ年計画」に沿って、自主財源の確保及び人件費等経常経費の削減を図る。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29845</xdr:rowOff>
    </xdr:to>
    <xdr:cxnSp macro="">
      <xdr:nvCxnSpPr>
        <xdr:cNvPr id="131" name="直線コネクタ 130"/>
        <xdr:cNvCxnSpPr/>
      </xdr:nvCxnSpPr>
      <xdr:spPr>
        <a:xfrm>
          <a:off x="4114800" y="1080706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13758</xdr:rowOff>
    </xdr:to>
    <xdr:cxnSp macro="">
      <xdr:nvCxnSpPr>
        <xdr:cNvPr id="134" name="直線コネクタ 133"/>
        <xdr:cNvCxnSpPr/>
      </xdr:nvCxnSpPr>
      <xdr:spPr>
        <a:xfrm flipV="1">
          <a:off x="3225800" y="1080706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104775</xdr:rowOff>
    </xdr:from>
    <xdr:to>
      <xdr:col>4</xdr:col>
      <xdr:colOff>482600</xdr:colOff>
      <xdr:row>63</xdr:row>
      <xdr:rowOff>13758</xdr:rowOff>
    </xdr:to>
    <xdr:cxnSp macro="">
      <xdr:nvCxnSpPr>
        <xdr:cNvPr id="137" name="直線コネクタ 136"/>
        <xdr:cNvCxnSpPr/>
      </xdr:nvCxnSpPr>
      <xdr:spPr>
        <a:xfrm>
          <a:off x="2336800" y="107346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62</xdr:row>
      <xdr:rowOff>144992</xdr:rowOff>
    </xdr:to>
    <xdr:cxnSp macro="">
      <xdr:nvCxnSpPr>
        <xdr:cNvPr id="140" name="直線コネクタ 139"/>
        <xdr:cNvCxnSpPr/>
      </xdr:nvCxnSpPr>
      <xdr:spPr>
        <a:xfrm flipV="1">
          <a:off x="1447800" y="1073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0" name="円/楕円 149"/>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122572</xdr:rowOff>
    </xdr:from>
    <xdr:ext cx="762000" cy="259045"/>
    <xdr:sp macro="" textlink="">
      <xdr:nvSpPr>
        <xdr:cNvPr id="151" name="財政構造の弾力性該当値テキスト"/>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52" name="円/楕円 151"/>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41292</xdr:rowOff>
    </xdr:from>
    <xdr:ext cx="736600" cy="259045"/>
    <xdr:sp macro="" textlink="">
      <xdr:nvSpPr>
        <xdr:cNvPr id="153" name="テキスト ボックス 152"/>
        <xdr:cNvSpPr txBox="1"/>
      </xdr:nvSpPr>
      <xdr:spPr>
        <a:xfrm>
          <a:off x="3733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54" name="円/楕円 153"/>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55" name="テキスト ボックス 154"/>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6" name="円/楕円 155"/>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57" name="テキスト ボックス 156"/>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58" name="円/楕円 157"/>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34519</xdr:rowOff>
    </xdr:from>
    <xdr:ext cx="762000" cy="259045"/>
    <xdr:sp macro="" textlink="">
      <xdr:nvSpPr>
        <xdr:cNvPr id="159" name="テキスト ボックス 158"/>
        <xdr:cNvSpPr txBox="1"/>
      </xdr:nvSpPr>
      <xdr:spPr>
        <a:xfrm>
          <a:off x="1066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3,304</a:t>
          </a:r>
          <a:r>
            <a:rPr kumimoji="1" lang="ja-JP" altLang="en-US" sz="1300">
              <a:latin typeface="ＭＳ Ｐゴシック"/>
            </a:rPr>
            <a:t>円の削減を図ることができたが、依然人口１人当たりの金額が類似団体平均を上回っている。これは、積極的な事業展開による委託料等の増による物件費増などが要因となっている。今後とも、事務事業の見直し、改善等により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78087</xdr:rowOff>
    </xdr:from>
    <xdr:to>
      <xdr:col>7</xdr:col>
      <xdr:colOff>152400</xdr:colOff>
      <xdr:row>81</xdr:row>
      <xdr:rowOff>83781</xdr:rowOff>
    </xdr:to>
    <xdr:cxnSp macro="">
      <xdr:nvCxnSpPr>
        <xdr:cNvPr id="195" name="直線コネクタ 194"/>
        <xdr:cNvCxnSpPr/>
      </xdr:nvCxnSpPr>
      <xdr:spPr>
        <a:xfrm flipV="1">
          <a:off x="4114800" y="13965537"/>
          <a:ext cx="8382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83781</xdr:rowOff>
    </xdr:from>
    <xdr:to>
      <xdr:col>6</xdr:col>
      <xdr:colOff>0</xdr:colOff>
      <xdr:row>81</xdr:row>
      <xdr:rowOff>92015</xdr:rowOff>
    </xdr:to>
    <xdr:cxnSp macro="">
      <xdr:nvCxnSpPr>
        <xdr:cNvPr id="198" name="直線コネクタ 197"/>
        <xdr:cNvCxnSpPr/>
      </xdr:nvCxnSpPr>
      <xdr:spPr>
        <a:xfrm flipV="1">
          <a:off x="3225800" y="13971231"/>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88334</xdr:rowOff>
    </xdr:from>
    <xdr:to>
      <xdr:col>4</xdr:col>
      <xdr:colOff>482600</xdr:colOff>
      <xdr:row>81</xdr:row>
      <xdr:rowOff>92015</xdr:rowOff>
    </xdr:to>
    <xdr:cxnSp macro="">
      <xdr:nvCxnSpPr>
        <xdr:cNvPr id="201" name="直線コネクタ 200"/>
        <xdr:cNvCxnSpPr/>
      </xdr:nvCxnSpPr>
      <xdr:spPr>
        <a:xfrm>
          <a:off x="2336800" y="13975784"/>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88334</xdr:rowOff>
    </xdr:from>
    <xdr:to>
      <xdr:col>3</xdr:col>
      <xdr:colOff>279400</xdr:colOff>
      <xdr:row>81</xdr:row>
      <xdr:rowOff>91835</xdr:rowOff>
    </xdr:to>
    <xdr:cxnSp macro="">
      <xdr:nvCxnSpPr>
        <xdr:cNvPr id="204" name="直線コネクタ 203"/>
        <xdr:cNvCxnSpPr/>
      </xdr:nvCxnSpPr>
      <xdr:spPr>
        <a:xfrm flipV="1">
          <a:off x="1447800" y="13975784"/>
          <a:ext cx="8890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27287</xdr:rowOff>
    </xdr:from>
    <xdr:to>
      <xdr:col>7</xdr:col>
      <xdr:colOff>203200</xdr:colOff>
      <xdr:row>81</xdr:row>
      <xdr:rowOff>128887</xdr:rowOff>
    </xdr:to>
    <xdr:sp macro="" textlink="">
      <xdr:nvSpPr>
        <xdr:cNvPr id="214" name="円/楕円 213"/>
        <xdr:cNvSpPr/>
      </xdr:nvSpPr>
      <xdr:spPr>
        <a:xfrm>
          <a:off x="4902200" y="139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75564</xdr:rowOff>
    </xdr:from>
    <xdr:ext cx="762000" cy="259045"/>
    <xdr:sp macro="" textlink="">
      <xdr:nvSpPr>
        <xdr:cNvPr id="215" name="人件費・物件費等の状況該当値テキスト"/>
        <xdr:cNvSpPr txBox="1"/>
      </xdr:nvSpPr>
      <xdr:spPr>
        <a:xfrm>
          <a:off x="5041900" y="139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32981</xdr:rowOff>
    </xdr:from>
    <xdr:to>
      <xdr:col>6</xdr:col>
      <xdr:colOff>50800</xdr:colOff>
      <xdr:row>81</xdr:row>
      <xdr:rowOff>134581</xdr:rowOff>
    </xdr:to>
    <xdr:sp macro="" textlink="">
      <xdr:nvSpPr>
        <xdr:cNvPr id="216" name="円/楕円 215"/>
        <xdr:cNvSpPr/>
      </xdr:nvSpPr>
      <xdr:spPr>
        <a:xfrm>
          <a:off x="4064000" y="139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119358</xdr:rowOff>
    </xdr:from>
    <xdr:ext cx="736600" cy="259045"/>
    <xdr:sp macro="" textlink="">
      <xdr:nvSpPr>
        <xdr:cNvPr id="217" name="テキスト ボックス 216"/>
        <xdr:cNvSpPr txBox="1"/>
      </xdr:nvSpPr>
      <xdr:spPr>
        <a:xfrm>
          <a:off x="3733800" y="1400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41215</xdr:rowOff>
    </xdr:from>
    <xdr:to>
      <xdr:col>4</xdr:col>
      <xdr:colOff>533400</xdr:colOff>
      <xdr:row>81</xdr:row>
      <xdr:rowOff>142815</xdr:rowOff>
    </xdr:to>
    <xdr:sp macro="" textlink="">
      <xdr:nvSpPr>
        <xdr:cNvPr id="218" name="円/楕円 217"/>
        <xdr:cNvSpPr/>
      </xdr:nvSpPr>
      <xdr:spPr>
        <a:xfrm>
          <a:off x="3175000" y="139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127592</xdr:rowOff>
    </xdr:from>
    <xdr:ext cx="762000" cy="259045"/>
    <xdr:sp macro="" textlink="">
      <xdr:nvSpPr>
        <xdr:cNvPr id="219" name="テキスト ボックス 218"/>
        <xdr:cNvSpPr txBox="1"/>
      </xdr:nvSpPr>
      <xdr:spPr>
        <a:xfrm>
          <a:off x="2844800" y="140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37534</xdr:rowOff>
    </xdr:from>
    <xdr:to>
      <xdr:col>3</xdr:col>
      <xdr:colOff>330200</xdr:colOff>
      <xdr:row>81</xdr:row>
      <xdr:rowOff>139134</xdr:rowOff>
    </xdr:to>
    <xdr:sp macro="" textlink="">
      <xdr:nvSpPr>
        <xdr:cNvPr id="220" name="円/楕円 219"/>
        <xdr:cNvSpPr/>
      </xdr:nvSpPr>
      <xdr:spPr>
        <a:xfrm>
          <a:off x="2286000" y="1392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123911</xdr:rowOff>
    </xdr:from>
    <xdr:ext cx="762000" cy="259045"/>
    <xdr:sp macro="" textlink="">
      <xdr:nvSpPr>
        <xdr:cNvPr id="221" name="テキスト ボックス 220"/>
        <xdr:cNvSpPr txBox="1"/>
      </xdr:nvSpPr>
      <xdr:spPr>
        <a:xfrm>
          <a:off x="1955800" y="1401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41035</xdr:rowOff>
    </xdr:from>
    <xdr:to>
      <xdr:col>2</xdr:col>
      <xdr:colOff>127000</xdr:colOff>
      <xdr:row>81</xdr:row>
      <xdr:rowOff>142635</xdr:rowOff>
    </xdr:to>
    <xdr:sp macro="" textlink="">
      <xdr:nvSpPr>
        <xdr:cNvPr id="222" name="円/楕円 221"/>
        <xdr:cNvSpPr/>
      </xdr:nvSpPr>
      <xdr:spPr>
        <a:xfrm>
          <a:off x="1397000" y="13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127412</xdr:rowOff>
    </xdr:from>
    <xdr:ext cx="762000" cy="259045"/>
    <xdr:sp macro="" textlink="">
      <xdr:nvSpPr>
        <xdr:cNvPr id="223" name="テキスト ボックス 222"/>
        <xdr:cNvSpPr txBox="1"/>
      </xdr:nvSpPr>
      <xdr:spPr>
        <a:xfrm>
          <a:off x="1066800" y="14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年度より特別職給与</a:t>
          </a:r>
          <a:r>
            <a:rPr kumimoji="1" lang="en-US" altLang="ja-JP" sz="1300">
              <a:latin typeface="ＭＳ Ｐゴシック"/>
            </a:rPr>
            <a:t>8</a:t>
          </a:r>
          <a:r>
            <a:rPr kumimoji="1" lang="ja-JP" altLang="en-US" sz="1300">
              <a:latin typeface="ＭＳ Ｐゴシック"/>
            </a:rPr>
            <a:t>～</a:t>
          </a:r>
          <a:r>
            <a:rPr kumimoji="1" lang="en-US" altLang="ja-JP" sz="1300">
              <a:latin typeface="ＭＳ Ｐゴシック"/>
            </a:rPr>
            <a:t>10</a:t>
          </a:r>
          <a:r>
            <a:rPr kumimoji="1" lang="ja-JP" altLang="en-US" sz="1300">
              <a:latin typeface="ＭＳ Ｐゴシック"/>
            </a:rPr>
            <a:t>％カット、平成</a:t>
          </a:r>
          <a:r>
            <a:rPr kumimoji="1" lang="en-US" altLang="ja-JP" sz="1300">
              <a:latin typeface="ＭＳ Ｐゴシック"/>
            </a:rPr>
            <a:t>18</a:t>
          </a:r>
          <a:r>
            <a:rPr kumimoji="1" lang="ja-JP" altLang="en-US" sz="1300">
              <a:latin typeface="ＭＳ Ｐゴシック"/>
            </a:rPr>
            <a:t>年度より一般職員給与</a:t>
          </a:r>
          <a:r>
            <a:rPr kumimoji="1" lang="en-US" altLang="ja-JP" sz="1300">
              <a:latin typeface="ＭＳ Ｐゴシック"/>
            </a:rPr>
            <a:t>4</a:t>
          </a:r>
          <a:r>
            <a:rPr kumimoji="1" lang="ja-JP" altLang="en-US" sz="1300">
              <a:latin typeface="ＭＳ Ｐゴシック"/>
            </a:rPr>
            <a:t>％カット及び管理職手当</a:t>
          </a:r>
          <a:r>
            <a:rPr kumimoji="1" lang="en-US" altLang="ja-JP" sz="1300">
              <a:latin typeface="ＭＳ Ｐゴシック"/>
            </a:rPr>
            <a:t>20</a:t>
          </a:r>
          <a:r>
            <a:rPr kumimoji="1" lang="ja-JP" altLang="en-US" sz="1300">
              <a:latin typeface="ＭＳ Ｐゴシック"/>
            </a:rPr>
            <a:t>％カットを実施、また平成</a:t>
          </a:r>
          <a:r>
            <a:rPr kumimoji="1" lang="en-US" altLang="ja-JP" sz="1300">
              <a:latin typeface="ＭＳ Ｐゴシック"/>
            </a:rPr>
            <a:t>18</a:t>
          </a:r>
          <a:r>
            <a:rPr kumimoji="1" lang="ja-JP" altLang="en-US" sz="1300">
              <a:latin typeface="ＭＳ Ｐゴシック"/>
            </a:rPr>
            <a:t>年度と平成</a:t>
          </a:r>
          <a:r>
            <a:rPr kumimoji="1" lang="en-US" altLang="ja-JP" sz="1300">
              <a:latin typeface="ＭＳ Ｐゴシック"/>
            </a:rPr>
            <a:t>22</a:t>
          </a:r>
          <a:r>
            <a:rPr kumimoji="1" lang="ja-JP" altLang="en-US" sz="1300">
              <a:latin typeface="ＭＳ Ｐゴシック"/>
            </a:rPr>
            <a:t>年度において、給与構造の見直しを行い、さらに平成</a:t>
          </a:r>
          <a:r>
            <a:rPr kumimoji="1" lang="en-US" altLang="ja-JP" sz="1300">
              <a:latin typeface="ＭＳ Ｐゴシック"/>
            </a:rPr>
            <a:t>25</a:t>
          </a:r>
          <a:r>
            <a:rPr kumimoji="1" lang="ja-JP" altLang="en-US" sz="1300">
              <a:latin typeface="ＭＳ Ｐゴシック"/>
            </a:rPr>
            <a:t>年度まで、特別職給与を従前の率でカットし、一般職員においても</a:t>
          </a:r>
          <a:r>
            <a:rPr kumimoji="1" lang="en-US" altLang="ja-JP" sz="1300">
              <a:latin typeface="ＭＳ Ｐゴシック"/>
            </a:rPr>
            <a:t>0.5</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％のカットを行っている。</a:t>
          </a:r>
        </a:p>
        <a:p>
          <a:r>
            <a:rPr kumimoji="1" lang="ja-JP" altLang="en-US" sz="1300">
              <a:latin typeface="ＭＳ Ｐゴシック"/>
            </a:rPr>
            <a:t>今後も「第</a:t>
          </a:r>
          <a:r>
            <a:rPr kumimoji="1" lang="en-US" altLang="ja-JP" sz="1300">
              <a:latin typeface="ＭＳ Ｐゴシック"/>
            </a:rPr>
            <a:t>2</a:t>
          </a:r>
          <a:r>
            <a:rPr kumimoji="1" lang="ja-JP" altLang="en-US" sz="1300">
              <a:latin typeface="ＭＳ Ｐゴシック"/>
            </a:rPr>
            <a:t>期中津市行財政改革</a:t>
          </a:r>
          <a:r>
            <a:rPr kumimoji="1" lang="en-US" altLang="ja-JP" sz="1300">
              <a:latin typeface="ＭＳ Ｐゴシック"/>
            </a:rPr>
            <a:t>5</a:t>
          </a:r>
          <a:r>
            <a:rPr kumimoji="1" lang="ja-JP" altLang="en-US" sz="1300">
              <a:latin typeface="ＭＳ Ｐゴシック"/>
            </a:rPr>
            <a:t>ヶ年計画」に沿って、給与の適正化を図る。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118745</xdr:rowOff>
    </xdr:from>
    <xdr:to>
      <xdr:col>24</xdr:col>
      <xdr:colOff>558800</xdr:colOff>
      <xdr:row>88</xdr:row>
      <xdr:rowOff>84455</xdr:rowOff>
    </xdr:to>
    <xdr:cxnSp macro="">
      <xdr:nvCxnSpPr>
        <xdr:cNvPr id="253" name="直線コネクタ 252"/>
        <xdr:cNvCxnSpPr/>
      </xdr:nvCxnSpPr>
      <xdr:spPr>
        <a:xfrm flipV="1">
          <a:off x="16179800" y="14520545"/>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54293</xdr:rowOff>
    </xdr:from>
    <xdr:to>
      <xdr:col>23</xdr:col>
      <xdr:colOff>406400</xdr:colOff>
      <xdr:row>88</xdr:row>
      <xdr:rowOff>84455</xdr:rowOff>
    </xdr:to>
    <xdr:cxnSp macro="">
      <xdr:nvCxnSpPr>
        <xdr:cNvPr id="256" name="直線コネクタ 255"/>
        <xdr:cNvCxnSpPr/>
      </xdr:nvCxnSpPr>
      <xdr:spPr>
        <a:xfrm>
          <a:off x="15290800" y="151418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136843</xdr:rowOff>
    </xdr:from>
    <xdr:to>
      <xdr:col>22</xdr:col>
      <xdr:colOff>203200</xdr:colOff>
      <xdr:row>88</xdr:row>
      <xdr:rowOff>54293</xdr:rowOff>
    </xdr:to>
    <xdr:cxnSp macro="">
      <xdr:nvCxnSpPr>
        <xdr:cNvPr id="259" name="直線コネクタ 258"/>
        <xdr:cNvCxnSpPr/>
      </xdr:nvCxnSpPr>
      <xdr:spPr>
        <a:xfrm>
          <a:off x="14401800" y="1453864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136843</xdr:rowOff>
    </xdr:from>
    <xdr:to>
      <xdr:col>21</xdr:col>
      <xdr:colOff>0</xdr:colOff>
      <xdr:row>85</xdr:row>
      <xdr:rowOff>13652</xdr:rowOff>
    </xdr:to>
    <xdr:cxnSp macro="">
      <xdr:nvCxnSpPr>
        <xdr:cNvPr id="262" name="直線コネクタ 261"/>
        <xdr:cNvCxnSpPr/>
      </xdr:nvCxnSpPr>
      <xdr:spPr>
        <a:xfrm flipV="1">
          <a:off x="13512800" y="1453864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67945</xdr:rowOff>
    </xdr:from>
    <xdr:to>
      <xdr:col>24</xdr:col>
      <xdr:colOff>609600</xdr:colOff>
      <xdr:row>84</xdr:row>
      <xdr:rowOff>169545</xdr:rowOff>
    </xdr:to>
    <xdr:sp macro="" textlink="">
      <xdr:nvSpPr>
        <xdr:cNvPr id="272" name="円/楕円 271"/>
        <xdr:cNvSpPr/>
      </xdr:nvSpPr>
      <xdr:spPr>
        <a:xfrm>
          <a:off x="169672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40022</xdr:rowOff>
    </xdr:from>
    <xdr:ext cx="762000" cy="259045"/>
    <xdr:sp macro="" textlink="">
      <xdr:nvSpPr>
        <xdr:cNvPr id="273" name="給与水準   （国との比較）該当値テキスト"/>
        <xdr:cNvSpPr txBox="1"/>
      </xdr:nvSpPr>
      <xdr:spPr>
        <a:xfrm>
          <a:off x="17106900" y="1444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33655</xdr:rowOff>
    </xdr:from>
    <xdr:to>
      <xdr:col>23</xdr:col>
      <xdr:colOff>457200</xdr:colOff>
      <xdr:row>88</xdr:row>
      <xdr:rowOff>135255</xdr:rowOff>
    </xdr:to>
    <xdr:sp macro="" textlink="">
      <xdr:nvSpPr>
        <xdr:cNvPr id="274" name="円/楕円 273"/>
        <xdr:cNvSpPr/>
      </xdr:nvSpPr>
      <xdr:spPr>
        <a:xfrm>
          <a:off x="16129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120032</xdr:rowOff>
    </xdr:from>
    <xdr:ext cx="736600" cy="259045"/>
    <xdr:sp macro="" textlink="">
      <xdr:nvSpPr>
        <xdr:cNvPr id="275" name="テキスト ボックス 274"/>
        <xdr:cNvSpPr txBox="1"/>
      </xdr:nvSpPr>
      <xdr:spPr>
        <a:xfrm>
          <a:off x="15798800" y="1520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3493</xdr:rowOff>
    </xdr:from>
    <xdr:to>
      <xdr:col>22</xdr:col>
      <xdr:colOff>254000</xdr:colOff>
      <xdr:row>88</xdr:row>
      <xdr:rowOff>105093</xdr:rowOff>
    </xdr:to>
    <xdr:sp macro="" textlink="">
      <xdr:nvSpPr>
        <xdr:cNvPr id="276" name="円/楕円 275"/>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89870</xdr:rowOff>
    </xdr:from>
    <xdr:ext cx="762000" cy="259045"/>
    <xdr:sp macro="" textlink="">
      <xdr:nvSpPr>
        <xdr:cNvPr id="277" name="テキスト ボックス 276"/>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86043</xdr:rowOff>
    </xdr:from>
    <xdr:to>
      <xdr:col>21</xdr:col>
      <xdr:colOff>50800</xdr:colOff>
      <xdr:row>85</xdr:row>
      <xdr:rowOff>16193</xdr:rowOff>
    </xdr:to>
    <xdr:sp macro="" textlink="">
      <xdr:nvSpPr>
        <xdr:cNvPr id="278" name="円/楕円 277"/>
        <xdr:cNvSpPr/>
      </xdr:nvSpPr>
      <xdr:spPr>
        <a:xfrm>
          <a:off x="14351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970</xdr:rowOff>
    </xdr:from>
    <xdr:ext cx="762000" cy="259045"/>
    <xdr:sp macro="" textlink="">
      <xdr:nvSpPr>
        <xdr:cNvPr id="279" name="テキスト ボックス 278"/>
        <xdr:cNvSpPr txBox="1"/>
      </xdr:nvSpPr>
      <xdr:spPr>
        <a:xfrm>
          <a:off x="140208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134302</xdr:rowOff>
    </xdr:from>
    <xdr:to>
      <xdr:col>19</xdr:col>
      <xdr:colOff>533400</xdr:colOff>
      <xdr:row>85</xdr:row>
      <xdr:rowOff>64452</xdr:rowOff>
    </xdr:to>
    <xdr:sp macro="" textlink="">
      <xdr:nvSpPr>
        <xdr:cNvPr id="280" name="円/楕円 279"/>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49229</xdr:rowOff>
    </xdr:from>
    <xdr:ext cx="762000" cy="259045"/>
    <xdr:sp macro="" textlink="">
      <xdr:nvSpPr>
        <xdr:cNvPr id="281" name="テキスト ボックス 280"/>
        <xdr:cNvSpPr txBox="1"/>
      </xdr:nvSpPr>
      <xdr:spPr>
        <a:xfrm>
          <a:off x="131318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日に市町村合併を行ったことにより職員数が増となったため、類似団体平均を上回る職員数となっている。今後も「中津市定員適正化計画」及び「第</a:t>
          </a:r>
          <a:r>
            <a:rPr kumimoji="1" lang="en-US" altLang="ja-JP" sz="1300">
              <a:latin typeface="ＭＳ Ｐゴシック"/>
            </a:rPr>
            <a:t>2</a:t>
          </a:r>
          <a:r>
            <a:rPr kumimoji="1" lang="ja-JP" altLang="en-US" sz="1300">
              <a:latin typeface="ＭＳ Ｐゴシック"/>
            </a:rPr>
            <a:t>期中津市行財政改革</a:t>
          </a:r>
          <a:r>
            <a:rPr kumimoji="1" lang="en-US" altLang="ja-JP" sz="1300">
              <a:latin typeface="ＭＳ Ｐゴシック"/>
            </a:rPr>
            <a:t>5</a:t>
          </a:r>
          <a:r>
            <a:rPr kumimoji="1" lang="ja-JP" altLang="en-US" sz="1300">
              <a:latin typeface="ＭＳ Ｐゴシック"/>
            </a:rPr>
            <a:t>ヶ年計画」に沿って、職員年齢構成の平準化を考慮した職員採用等により、適正な定員管理を行う。</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92952</xdr:rowOff>
    </xdr:from>
    <xdr:to>
      <xdr:col>24</xdr:col>
      <xdr:colOff>558800</xdr:colOff>
      <xdr:row>61</xdr:row>
      <xdr:rowOff>106741</xdr:rowOff>
    </xdr:to>
    <xdr:cxnSp macro="">
      <xdr:nvCxnSpPr>
        <xdr:cNvPr id="318" name="直線コネクタ 317"/>
        <xdr:cNvCxnSpPr/>
      </xdr:nvCxnSpPr>
      <xdr:spPr>
        <a:xfrm>
          <a:off x="16179800" y="1055140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19"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92952</xdr:rowOff>
    </xdr:from>
    <xdr:to>
      <xdr:col>23</xdr:col>
      <xdr:colOff>406400</xdr:colOff>
      <xdr:row>61</xdr:row>
      <xdr:rowOff>119380</xdr:rowOff>
    </xdr:to>
    <xdr:cxnSp macro="">
      <xdr:nvCxnSpPr>
        <xdr:cNvPr id="321" name="直線コネクタ 320"/>
        <xdr:cNvCxnSpPr/>
      </xdr:nvCxnSpPr>
      <xdr:spPr>
        <a:xfrm flipV="1">
          <a:off x="15290800" y="1055140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3" name="テキスト ボックス 322"/>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61</xdr:row>
      <xdr:rowOff>157299</xdr:rowOff>
    </xdr:to>
    <xdr:cxnSp macro="">
      <xdr:nvCxnSpPr>
        <xdr:cNvPr id="324" name="直線コネクタ 323"/>
        <xdr:cNvCxnSpPr/>
      </xdr:nvCxnSpPr>
      <xdr:spPr>
        <a:xfrm flipV="1">
          <a:off x="14401800" y="105778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26" name="テキスト ボックス 325"/>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157299</xdr:rowOff>
    </xdr:from>
    <xdr:to>
      <xdr:col>21</xdr:col>
      <xdr:colOff>0</xdr:colOff>
      <xdr:row>62</xdr:row>
      <xdr:rowOff>7680</xdr:rowOff>
    </xdr:to>
    <xdr:cxnSp macro="">
      <xdr:nvCxnSpPr>
        <xdr:cNvPr id="327" name="直線コネクタ 326"/>
        <xdr:cNvCxnSpPr/>
      </xdr:nvCxnSpPr>
      <xdr:spPr>
        <a:xfrm flipV="1">
          <a:off x="13512800" y="1061574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29" name="テキスト ボックス 328"/>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1" name="テキスト ボックス 330"/>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55941</xdr:rowOff>
    </xdr:from>
    <xdr:to>
      <xdr:col>24</xdr:col>
      <xdr:colOff>609600</xdr:colOff>
      <xdr:row>61</xdr:row>
      <xdr:rowOff>157541</xdr:rowOff>
    </xdr:to>
    <xdr:sp macro="" textlink="">
      <xdr:nvSpPr>
        <xdr:cNvPr id="337" name="円/楕円 336"/>
        <xdr:cNvSpPr/>
      </xdr:nvSpPr>
      <xdr:spPr>
        <a:xfrm>
          <a:off x="169672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28018</xdr:rowOff>
    </xdr:from>
    <xdr:ext cx="762000" cy="259045"/>
    <xdr:sp macro="" textlink="">
      <xdr:nvSpPr>
        <xdr:cNvPr id="338" name="定員管理の状況該当値テキスト"/>
        <xdr:cNvSpPr txBox="1"/>
      </xdr:nvSpPr>
      <xdr:spPr>
        <a:xfrm>
          <a:off x="17106900" y="104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42152</xdr:rowOff>
    </xdr:from>
    <xdr:to>
      <xdr:col>23</xdr:col>
      <xdr:colOff>457200</xdr:colOff>
      <xdr:row>61</xdr:row>
      <xdr:rowOff>143752</xdr:rowOff>
    </xdr:to>
    <xdr:sp macro="" textlink="">
      <xdr:nvSpPr>
        <xdr:cNvPr id="339" name="円/楕円 338"/>
        <xdr:cNvSpPr/>
      </xdr:nvSpPr>
      <xdr:spPr>
        <a:xfrm>
          <a:off x="16129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128529</xdr:rowOff>
    </xdr:from>
    <xdr:ext cx="736600" cy="259045"/>
    <xdr:sp macro="" textlink="">
      <xdr:nvSpPr>
        <xdr:cNvPr id="340" name="テキスト ボックス 339"/>
        <xdr:cNvSpPr txBox="1"/>
      </xdr:nvSpPr>
      <xdr:spPr>
        <a:xfrm>
          <a:off x="15798800" y="1058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1" name="円/楕円 340"/>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154957</xdr:rowOff>
    </xdr:from>
    <xdr:ext cx="762000" cy="259045"/>
    <xdr:sp macro="" textlink="">
      <xdr:nvSpPr>
        <xdr:cNvPr id="342" name="テキスト ボックス 341"/>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106499</xdr:rowOff>
    </xdr:from>
    <xdr:to>
      <xdr:col>21</xdr:col>
      <xdr:colOff>50800</xdr:colOff>
      <xdr:row>62</xdr:row>
      <xdr:rowOff>36649</xdr:rowOff>
    </xdr:to>
    <xdr:sp macro="" textlink="">
      <xdr:nvSpPr>
        <xdr:cNvPr id="343" name="円/楕円 342"/>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21426</xdr:rowOff>
    </xdr:from>
    <xdr:ext cx="762000" cy="259045"/>
    <xdr:sp macro="" textlink="">
      <xdr:nvSpPr>
        <xdr:cNvPr id="344" name="テキスト ボックス 343"/>
        <xdr:cNvSpPr txBox="1"/>
      </xdr:nvSpPr>
      <xdr:spPr>
        <a:xfrm>
          <a:off x="14020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45" name="円/楕円 344"/>
        <xdr:cNvSpPr/>
      </xdr:nvSpPr>
      <xdr:spPr>
        <a:xfrm>
          <a:off x="13462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43257</xdr:rowOff>
    </xdr:from>
    <xdr:ext cx="762000" cy="259045"/>
    <xdr:sp macro="" textlink="">
      <xdr:nvSpPr>
        <xdr:cNvPr id="346" name="テキスト ボックス 345"/>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合併特例債等により地方債の元利償還金が増加傾向であるが、このうち基準財政需要額に算入される額も比例して増加している。よって市の実質的な負担が軽減され、実質公債費比率は前年度に比べ</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％減と、類似団体平均と比べ良好な数値となっている。今後も良好な数値を維持しつつ、適切な財政運営に努める。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93345</xdr:rowOff>
    </xdr:from>
    <xdr:to>
      <xdr:col>24</xdr:col>
      <xdr:colOff>558800</xdr:colOff>
      <xdr:row>39</xdr:row>
      <xdr:rowOff>141605</xdr:rowOff>
    </xdr:to>
    <xdr:cxnSp macro="">
      <xdr:nvCxnSpPr>
        <xdr:cNvPr id="376" name="直線コネクタ 375"/>
        <xdr:cNvCxnSpPr/>
      </xdr:nvCxnSpPr>
      <xdr:spPr>
        <a:xfrm flipV="1">
          <a:off x="16179800" y="677989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141605</xdr:rowOff>
    </xdr:from>
    <xdr:to>
      <xdr:col>23</xdr:col>
      <xdr:colOff>406400</xdr:colOff>
      <xdr:row>40</xdr:row>
      <xdr:rowOff>24447</xdr:rowOff>
    </xdr:to>
    <xdr:cxnSp macro="">
      <xdr:nvCxnSpPr>
        <xdr:cNvPr id="379" name="直線コネクタ 378"/>
        <xdr:cNvCxnSpPr/>
      </xdr:nvCxnSpPr>
      <xdr:spPr>
        <a:xfrm flipV="1">
          <a:off x="15290800" y="68281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24447</xdr:rowOff>
    </xdr:from>
    <xdr:to>
      <xdr:col>22</xdr:col>
      <xdr:colOff>203200</xdr:colOff>
      <xdr:row>40</xdr:row>
      <xdr:rowOff>72707</xdr:rowOff>
    </xdr:to>
    <xdr:cxnSp macro="">
      <xdr:nvCxnSpPr>
        <xdr:cNvPr id="382" name="直線コネクタ 381"/>
        <xdr:cNvCxnSpPr/>
      </xdr:nvCxnSpPr>
      <xdr:spPr>
        <a:xfrm flipV="1">
          <a:off x="14401800" y="68824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72707</xdr:rowOff>
    </xdr:from>
    <xdr:to>
      <xdr:col>21</xdr:col>
      <xdr:colOff>0</xdr:colOff>
      <xdr:row>40</xdr:row>
      <xdr:rowOff>78740</xdr:rowOff>
    </xdr:to>
    <xdr:cxnSp macro="">
      <xdr:nvCxnSpPr>
        <xdr:cNvPr id="385" name="直線コネクタ 384"/>
        <xdr:cNvCxnSpPr/>
      </xdr:nvCxnSpPr>
      <xdr:spPr>
        <a:xfrm flipV="1">
          <a:off x="13512800" y="69307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87" name="テキスト ボックス 386"/>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89" name="テキスト ボックス 388"/>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42545</xdr:rowOff>
    </xdr:from>
    <xdr:to>
      <xdr:col>24</xdr:col>
      <xdr:colOff>609600</xdr:colOff>
      <xdr:row>39</xdr:row>
      <xdr:rowOff>144145</xdr:rowOff>
    </xdr:to>
    <xdr:sp macro="" textlink="">
      <xdr:nvSpPr>
        <xdr:cNvPr id="395" name="円/楕円 394"/>
        <xdr:cNvSpPr/>
      </xdr:nvSpPr>
      <xdr:spPr>
        <a:xfrm>
          <a:off x="169672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59072</xdr:rowOff>
    </xdr:from>
    <xdr:ext cx="762000" cy="259045"/>
    <xdr:sp macro="" textlink="">
      <xdr:nvSpPr>
        <xdr:cNvPr id="396" name="公債費負担の状況該当値テキスト"/>
        <xdr:cNvSpPr txBox="1"/>
      </xdr:nvSpPr>
      <xdr:spPr>
        <a:xfrm>
          <a:off x="171069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90805</xdr:rowOff>
    </xdr:from>
    <xdr:to>
      <xdr:col>23</xdr:col>
      <xdr:colOff>457200</xdr:colOff>
      <xdr:row>40</xdr:row>
      <xdr:rowOff>20955</xdr:rowOff>
    </xdr:to>
    <xdr:sp macro="" textlink="">
      <xdr:nvSpPr>
        <xdr:cNvPr id="397" name="円/楕円 396"/>
        <xdr:cNvSpPr/>
      </xdr:nvSpPr>
      <xdr:spPr>
        <a:xfrm>
          <a:off x="16129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31132</xdr:rowOff>
    </xdr:from>
    <xdr:ext cx="736600" cy="259045"/>
    <xdr:sp macro="" textlink="">
      <xdr:nvSpPr>
        <xdr:cNvPr id="398" name="テキスト ボックス 397"/>
        <xdr:cNvSpPr txBox="1"/>
      </xdr:nvSpPr>
      <xdr:spPr>
        <a:xfrm>
          <a:off x="15798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145097</xdr:rowOff>
    </xdr:from>
    <xdr:to>
      <xdr:col>22</xdr:col>
      <xdr:colOff>254000</xdr:colOff>
      <xdr:row>40</xdr:row>
      <xdr:rowOff>75247</xdr:rowOff>
    </xdr:to>
    <xdr:sp macro="" textlink="">
      <xdr:nvSpPr>
        <xdr:cNvPr id="399" name="円/楕円 398"/>
        <xdr:cNvSpPr/>
      </xdr:nvSpPr>
      <xdr:spPr>
        <a:xfrm>
          <a:off x="15240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85424</xdr:rowOff>
    </xdr:from>
    <xdr:ext cx="762000" cy="259045"/>
    <xdr:sp macro="" textlink="">
      <xdr:nvSpPr>
        <xdr:cNvPr id="400" name="テキスト ボックス 399"/>
        <xdr:cNvSpPr txBox="1"/>
      </xdr:nvSpPr>
      <xdr:spPr>
        <a:xfrm>
          <a:off x="14909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21907</xdr:rowOff>
    </xdr:from>
    <xdr:to>
      <xdr:col>21</xdr:col>
      <xdr:colOff>50800</xdr:colOff>
      <xdr:row>40</xdr:row>
      <xdr:rowOff>123507</xdr:rowOff>
    </xdr:to>
    <xdr:sp macro="" textlink="">
      <xdr:nvSpPr>
        <xdr:cNvPr id="401" name="円/楕円 400"/>
        <xdr:cNvSpPr/>
      </xdr:nvSpPr>
      <xdr:spPr>
        <a:xfrm>
          <a:off x="14351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133684</xdr:rowOff>
    </xdr:from>
    <xdr:ext cx="762000" cy="259045"/>
    <xdr:sp macro="" textlink="">
      <xdr:nvSpPr>
        <xdr:cNvPr id="402" name="テキスト ボックス 401"/>
        <xdr:cNvSpPr txBox="1"/>
      </xdr:nvSpPr>
      <xdr:spPr>
        <a:xfrm>
          <a:off x="14020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403" name="円/楕円 402"/>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404" name="テキスト ボックス 403"/>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地方債発行額の抑制による地方債現在高の減、また団塊世代における退職者増の傾向ではあるが「中津市定員適正化計画」及び「第</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期中津市行財政改革</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ヶ年計画」に沿って新規採用職員を抑制していることから、退職手当負担見込額が抑制されており、将来負担比率が類似団体平均より良好な数値で推移している。</a:t>
          </a:r>
        </a:p>
        <a:p>
          <a:r>
            <a:rPr kumimoji="1" lang="ja-JP" altLang="en-US" sz="1300">
              <a:solidFill>
                <a:sysClr val="windowText" lastClr="000000"/>
              </a:solidFill>
              <a:latin typeface="ＭＳ Ｐゴシック"/>
            </a:rPr>
            <a:t>今後も継続して当該比率の適正な推移に努める。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43307</xdr:rowOff>
    </xdr:from>
    <xdr:to>
      <xdr:col>24</xdr:col>
      <xdr:colOff>558800</xdr:colOff>
      <xdr:row>16</xdr:row>
      <xdr:rowOff>160941</xdr:rowOff>
    </xdr:to>
    <xdr:cxnSp macro="">
      <xdr:nvCxnSpPr>
        <xdr:cNvPr id="434" name="直線コネクタ 433"/>
        <xdr:cNvCxnSpPr/>
      </xdr:nvCxnSpPr>
      <xdr:spPr>
        <a:xfrm flipV="1">
          <a:off x="16179800" y="2786507"/>
          <a:ext cx="8382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160941</xdr:rowOff>
    </xdr:from>
    <xdr:to>
      <xdr:col>23</xdr:col>
      <xdr:colOff>406400</xdr:colOff>
      <xdr:row>17</xdr:row>
      <xdr:rowOff>27495</xdr:rowOff>
    </xdr:to>
    <xdr:cxnSp macro="">
      <xdr:nvCxnSpPr>
        <xdr:cNvPr id="437" name="直線コネクタ 436"/>
        <xdr:cNvCxnSpPr/>
      </xdr:nvCxnSpPr>
      <xdr:spPr>
        <a:xfrm flipV="1">
          <a:off x="15290800" y="2904141"/>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26289</xdr:rowOff>
    </xdr:from>
    <xdr:to>
      <xdr:col>22</xdr:col>
      <xdr:colOff>203200</xdr:colOff>
      <xdr:row>17</xdr:row>
      <xdr:rowOff>27495</xdr:rowOff>
    </xdr:to>
    <xdr:cxnSp macro="">
      <xdr:nvCxnSpPr>
        <xdr:cNvPr id="440" name="直線コネクタ 439"/>
        <xdr:cNvCxnSpPr/>
      </xdr:nvCxnSpPr>
      <xdr:spPr>
        <a:xfrm>
          <a:off x="14401800" y="294093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26289</xdr:rowOff>
    </xdr:from>
    <xdr:to>
      <xdr:col>21</xdr:col>
      <xdr:colOff>0</xdr:colOff>
      <xdr:row>17</xdr:row>
      <xdr:rowOff>74549</xdr:rowOff>
    </xdr:to>
    <xdr:cxnSp macro="">
      <xdr:nvCxnSpPr>
        <xdr:cNvPr id="443" name="直線コネクタ 442"/>
        <xdr:cNvCxnSpPr/>
      </xdr:nvCxnSpPr>
      <xdr:spPr>
        <a:xfrm flipV="1">
          <a:off x="13512800" y="294093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4" name="フローチャート : 判断 443"/>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5" name="テキスト ボックス 444"/>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6" name="フローチャート : 判断 445"/>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7" name="テキスト ボックス 446"/>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163957</xdr:rowOff>
    </xdr:from>
    <xdr:to>
      <xdr:col>24</xdr:col>
      <xdr:colOff>609600</xdr:colOff>
      <xdr:row>16</xdr:row>
      <xdr:rowOff>94107</xdr:rowOff>
    </xdr:to>
    <xdr:sp macro="" textlink="">
      <xdr:nvSpPr>
        <xdr:cNvPr id="453" name="円/楕円 452"/>
        <xdr:cNvSpPr/>
      </xdr:nvSpPr>
      <xdr:spPr>
        <a:xfrm>
          <a:off x="169672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9034</xdr:rowOff>
    </xdr:from>
    <xdr:ext cx="762000" cy="259045"/>
    <xdr:sp macro="" textlink="">
      <xdr:nvSpPr>
        <xdr:cNvPr id="454" name="将来負担の状況該当値テキスト"/>
        <xdr:cNvSpPr txBox="1"/>
      </xdr:nvSpPr>
      <xdr:spPr>
        <a:xfrm>
          <a:off x="17106900" y="258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110141</xdr:rowOff>
    </xdr:from>
    <xdr:to>
      <xdr:col>23</xdr:col>
      <xdr:colOff>457200</xdr:colOff>
      <xdr:row>17</xdr:row>
      <xdr:rowOff>40291</xdr:rowOff>
    </xdr:to>
    <xdr:sp macro="" textlink="">
      <xdr:nvSpPr>
        <xdr:cNvPr id="455" name="円/楕円 454"/>
        <xdr:cNvSpPr/>
      </xdr:nvSpPr>
      <xdr:spPr>
        <a:xfrm>
          <a:off x="16129000" y="28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50468</xdr:rowOff>
    </xdr:from>
    <xdr:ext cx="736600" cy="259045"/>
    <xdr:sp macro="" textlink="">
      <xdr:nvSpPr>
        <xdr:cNvPr id="456" name="テキスト ボックス 455"/>
        <xdr:cNvSpPr txBox="1"/>
      </xdr:nvSpPr>
      <xdr:spPr>
        <a:xfrm>
          <a:off x="15798800" y="262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148145</xdr:rowOff>
    </xdr:from>
    <xdr:to>
      <xdr:col>22</xdr:col>
      <xdr:colOff>254000</xdr:colOff>
      <xdr:row>17</xdr:row>
      <xdr:rowOff>78295</xdr:rowOff>
    </xdr:to>
    <xdr:sp macro="" textlink="">
      <xdr:nvSpPr>
        <xdr:cNvPr id="457" name="円/楕円 456"/>
        <xdr:cNvSpPr/>
      </xdr:nvSpPr>
      <xdr:spPr>
        <a:xfrm>
          <a:off x="152400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88472</xdr:rowOff>
    </xdr:from>
    <xdr:ext cx="762000" cy="259045"/>
    <xdr:sp macro="" textlink="">
      <xdr:nvSpPr>
        <xdr:cNvPr id="458" name="テキスト ボックス 457"/>
        <xdr:cNvSpPr txBox="1"/>
      </xdr:nvSpPr>
      <xdr:spPr>
        <a:xfrm>
          <a:off x="14909800" y="26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146939</xdr:rowOff>
    </xdr:from>
    <xdr:to>
      <xdr:col>21</xdr:col>
      <xdr:colOff>50800</xdr:colOff>
      <xdr:row>17</xdr:row>
      <xdr:rowOff>77089</xdr:rowOff>
    </xdr:to>
    <xdr:sp macro="" textlink="">
      <xdr:nvSpPr>
        <xdr:cNvPr id="459" name="円/楕円 458"/>
        <xdr:cNvSpPr/>
      </xdr:nvSpPr>
      <xdr:spPr>
        <a:xfrm>
          <a:off x="14351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87266</xdr:rowOff>
    </xdr:from>
    <xdr:ext cx="762000" cy="259045"/>
    <xdr:sp macro="" textlink="">
      <xdr:nvSpPr>
        <xdr:cNvPr id="460" name="テキスト ボックス 459"/>
        <xdr:cNvSpPr txBox="1"/>
      </xdr:nvSpPr>
      <xdr:spPr>
        <a:xfrm>
          <a:off x="14020800" y="26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23749</xdr:rowOff>
    </xdr:from>
    <xdr:to>
      <xdr:col>19</xdr:col>
      <xdr:colOff>533400</xdr:colOff>
      <xdr:row>17</xdr:row>
      <xdr:rowOff>125349</xdr:rowOff>
    </xdr:to>
    <xdr:sp macro="" textlink="">
      <xdr:nvSpPr>
        <xdr:cNvPr id="461" name="円/楕円 460"/>
        <xdr:cNvSpPr/>
      </xdr:nvSpPr>
      <xdr:spPr>
        <a:xfrm>
          <a:off x="13462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135526</xdr:rowOff>
    </xdr:from>
    <xdr:ext cx="762000" cy="259045"/>
    <xdr:sp macro="" textlink="">
      <xdr:nvSpPr>
        <xdr:cNvPr id="462" name="テキスト ボックス 461"/>
        <xdr:cNvSpPr txBox="1"/>
      </xdr:nvSpPr>
      <xdr:spPr>
        <a:xfrm>
          <a:off x="13131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85,650
85,051
491.17
42,894,286
40,992,763
1,445,080
24,019,545
43,444,382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35.6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日に市町村合併を行ったことにより、職員数が増となったため、類似団体平均よりも悪い水準となっているが、「第</a:t>
          </a:r>
          <a:r>
            <a:rPr kumimoji="1" lang="en-US" altLang="ja-JP" sz="1300">
              <a:latin typeface="ＭＳ Ｐゴシック"/>
            </a:rPr>
            <a:t>2</a:t>
          </a:r>
          <a:r>
            <a:rPr kumimoji="1" lang="ja-JP" altLang="en-US" sz="1300">
              <a:latin typeface="ＭＳ Ｐゴシック"/>
            </a:rPr>
            <a:t>期中津市行財政改革</a:t>
          </a:r>
          <a:r>
            <a:rPr kumimoji="1" lang="en-US" altLang="ja-JP" sz="1300">
              <a:latin typeface="ＭＳ Ｐゴシック"/>
            </a:rPr>
            <a:t>5</a:t>
          </a:r>
          <a:r>
            <a:rPr kumimoji="1" lang="ja-JP" altLang="en-US" sz="1300">
              <a:latin typeface="ＭＳ Ｐゴシック"/>
            </a:rPr>
            <a:t>ヶ年計画」の遂行により、前年度より</a:t>
          </a:r>
          <a:r>
            <a:rPr kumimoji="1" lang="en-US" altLang="ja-JP" sz="1300">
              <a:latin typeface="ＭＳ Ｐゴシック"/>
            </a:rPr>
            <a:t>0.4</a:t>
          </a:r>
          <a:r>
            <a:rPr kumimoji="1" lang="ja-JP" altLang="en-US" sz="1300">
              <a:latin typeface="ＭＳ Ｐゴシック"/>
            </a:rPr>
            <a:t>ポイントの改善を図ることができた。今後とも同計画に沿った人件費削減を行い、経費の抑制を図る。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1270</xdr:rowOff>
    </xdr:to>
    <xdr:cxnSp macro="">
      <xdr:nvCxnSpPr>
        <xdr:cNvPr id="65" name="直線コネクタ 64"/>
        <xdr:cNvCxnSpPr/>
      </xdr:nvCxnSpPr>
      <xdr:spPr>
        <a:xfrm flipV="1">
          <a:off x="3987800" y="6657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xdr:rowOff>
    </xdr:from>
    <xdr:to>
      <xdr:col>5</xdr:col>
      <xdr:colOff>549275</xdr:colOff>
      <xdr:row>39</xdr:row>
      <xdr:rowOff>85090</xdr:rowOff>
    </xdr:to>
    <xdr:cxnSp macro="">
      <xdr:nvCxnSpPr>
        <xdr:cNvPr id="68" name="直線コネクタ 67"/>
        <xdr:cNvCxnSpPr/>
      </xdr:nvCxnSpPr>
      <xdr:spPr>
        <a:xfrm flipV="1">
          <a:off x="3098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85090</xdr:rowOff>
    </xdr:to>
    <xdr:cxnSp macro="">
      <xdr:nvCxnSpPr>
        <xdr:cNvPr id="71" name="直線コネクタ 70"/>
        <xdr:cNvCxnSpPr/>
      </xdr:nvCxnSpPr>
      <xdr:spPr>
        <a:xfrm>
          <a:off x="2209800" y="668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40</xdr:row>
      <xdr:rowOff>5080</xdr:rowOff>
    </xdr:to>
    <xdr:cxnSp macro="">
      <xdr:nvCxnSpPr>
        <xdr:cNvPr id="74" name="直線コネクタ 73"/>
        <xdr:cNvCxnSpPr/>
      </xdr:nvCxnSpPr>
      <xdr:spPr>
        <a:xfrm flipV="1">
          <a:off x="1320800" y="6680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4" name="円/楕円 83"/>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5"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121920</xdr:rowOff>
    </xdr:from>
    <xdr:to>
      <xdr:col>5</xdr:col>
      <xdr:colOff>600075</xdr:colOff>
      <xdr:row>39</xdr:row>
      <xdr:rowOff>52070</xdr:rowOff>
    </xdr:to>
    <xdr:sp macro="" textlink="">
      <xdr:nvSpPr>
        <xdr:cNvPr id="86" name="円/楕円 85"/>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36847</xdr:rowOff>
    </xdr:from>
    <xdr:ext cx="736600" cy="259045"/>
    <xdr:sp macro="" textlink="">
      <xdr:nvSpPr>
        <xdr:cNvPr id="87" name="テキスト ボックス 86"/>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34290</xdr:rowOff>
    </xdr:from>
    <xdr:to>
      <xdr:col>4</xdr:col>
      <xdr:colOff>396875</xdr:colOff>
      <xdr:row>39</xdr:row>
      <xdr:rowOff>135890</xdr:rowOff>
    </xdr:to>
    <xdr:sp macro="" textlink="">
      <xdr:nvSpPr>
        <xdr:cNvPr id="88" name="円/楕円 87"/>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120667</xdr:rowOff>
    </xdr:from>
    <xdr:ext cx="762000" cy="259045"/>
    <xdr:sp macro="" textlink="">
      <xdr:nvSpPr>
        <xdr:cNvPr id="89" name="テキスト ボックス 88"/>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0" name="円/楕円 89"/>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1" name="テキスト ボックス 90"/>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125730</xdr:rowOff>
    </xdr:from>
    <xdr:to>
      <xdr:col>1</xdr:col>
      <xdr:colOff>676275</xdr:colOff>
      <xdr:row>40</xdr:row>
      <xdr:rowOff>55880</xdr:rowOff>
    </xdr:to>
    <xdr:sp macro="" textlink="">
      <xdr:nvSpPr>
        <xdr:cNvPr id="92" name="円/楕円 91"/>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40657</xdr:rowOff>
    </xdr:from>
    <xdr:ext cx="762000" cy="259045"/>
    <xdr:sp macro="" textlink="">
      <xdr:nvSpPr>
        <xdr:cNvPr id="93" name="テキスト ボックス 92"/>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積極的な事業展開による委託料等の増により、前年度より</a:t>
          </a:r>
          <a:r>
            <a:rPr kumimoji="1" lang="en-US" altLang="ja-JP" sz="1300">
              <a:latin typeface="ＭＳ Ｐゴシック"/>
            </a:rPr>
            <a:t>100,720</a:t>
          </a:r>
          <a:r>
            <a:rPr kumimoji="1" lang="ja-JP" altLang="en-US" sz="1300">
              <a:latin typeface="ＭＳ Ｐゴシック"/>
            </a:rPr>
            <a:t>千円減少したが、</a:t>
          </a:r>
          <a:r>
            <a:rPr kumimoji="1" lang="en-US" altLang="ja-JP" sz="1300">
              <a:latin typeface="ＭＳ Ｐゴシック"/>
            </a:rPr>
            <a:t>0.7</a:t>
          </a:r>
          <a:r>
            <a:rPr kumimoji="1" lang="ja-JP" altLang="en-US" sz="1300">
              <a:latin typeface="ＭＳ Ｐゴシック"/>
            </a:rPr>
            <a:t>ポイント悪化した。今後とも、事務事業の見直し、改善等により物件費の削減に努める。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157480</xdr:rowOff>
    </xdr:to>
    <xdr:cxnSp macro="">
      <xdr:nvCxnSpPr>
        <xdr:cNvPr id="126" name="直線コネクタ 125"/>
        <xdr:cNvCxnSpPr/>
      </xdr:nvCxnSpPr>
      <xdr:spPr>
        <a:xfrm>
          <a:off x="15671800" y="2847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104140</xdr:rowOff>
    </xdr:to>
    <xdr:cxnSp macro="">
      <xdr:nvCxnSpPr>
        <xdr:cNvPr id="129" name="直線コネクタ 128"/>
        <xdr:cNvCxnSpPr/>
      </xdr:nvCxnSpPr>
      <xdr:spPr>
        <a:xfrm>
          <a:off x="14782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58420</xdr:rowOff>
    </xdr:to>
    <xdr:cxnSp macro="">
      <xdr:nvCxnSpPr>
        <xdr:cNvPr id="132" name="直線コネクタ 131"/>
        <xdr:cNvCxnSpPr/>
      </xdr:nvCxnSpPr>
      <xdr:spPr>
        <a:xfrm flipV="1">
          <a:off x="13893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58420</xdr:rowOff>
    </xdr:to>
    <xdr:cxnSp macro="">
      <xdr:nvCxnSpPr>
        <xdr:cNvPr id="135" name="直線コネクタ 134"/>
        <xdr:cNvCxnSpPr/>
      </xdr:nvCxnSpPr>
      <xdr:spPr>
        <a:xfrm>
          <a:off x="13004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5" name="円/楕円 144"/>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78757</xdr:rowOff>
    </xdr:from>
    <xdr:ext cx="762000" cy="259045"/>
    <xdr:sp macro="" textlink="">
      <xdr:nvSpPr>
        <xdr:cNvPr id="146"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7" name="円/楕円 146"/>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8" name="テキスト ボックス 147"/>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9" name="円/楕円 148"/>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0" name="テキスト ボックス 149"/>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1" name="円/楕円 150"/>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2" name="テキスト ボックス 151"/>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3" name="円/楕円 152"/>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4" name="テキスト ボックス 153"/>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扶助費歳出総額は、前年度より</a:t>
          </a:r>
          <a:r>
            <a:rPr kumimoji="1" lang="en-US" altLang="ja-JP" sz="1300">
              <a:latin typeface="ＭＳ Ｐゴシック"/>
            </a:rPr>
            <a:t>118,963</a:t>
          </a:r>
          <a:r>
            <a:rPr kumimoji="1" lang="ja-JP" altLang="en-US" sz="1300">
              <a:latin typeface="ＭＳ Ｐゴシック"/>
            </a:rPr>
            <a:t>千円減少しており、経常一般財源も</a:t>
          </a:r>
          <a:r>
            <a:rPr kumimoji="1" lang="en-US" altLang="ja-JP" sz="1300">
              <a:latin typeface="ＭＳ Ｐゴシック"/>
            </a:rPr>
            <a:t>130,006</a:t>
          </a:r>
          <a:r>
            <a:rPr kumimoji="1" lang="ja-JP" altLang="en-US" sz="1300">
              <a:latin typeface="ＭＳ Ｐゴシック"/>
            </a:rPr>
            <a:t>千円減少したことで前年度と比較すると</a:t>
          </a:r>
          <a:r>
            <a:rPr kumimoji="1" lang="en-US" altLang="ja-JP" sz="1300">
              <a:latin typeface="ＭＳ Ｐゴシック"/>
            </a:rPr>
            <a:t>0.3</a:t>
          </a:r>
          <a:r>
            <a:rPr kumimoji="1" lang="ja-JP" altLang="en-US" sz="1300">
              <a:latin typeface="ＭＳ Ｐゴシック"/>
            </a:rPr>
            <a:t>ポイント良化した。前年度に続き類似団体平均よりも良好な数値となっている。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56134</xdr:rowOff>
    </xdr:from>
    <xdr:to>
      <xdr:col>7</xdr:col>
      <xdr:colOff>15875</xdr:colOff>
      <xdr:row>55</xdr:row>
      <xdr:rowOff>83566</xdr:rowOff>
    </xdr:to>
    <xdr:cxnSp macro="">
      <xdr:nvCxnSpPr>
        <xdr:cNvPr id="185" name="直線コネクタ 184"/>
        <xdr:cNvCxnSpPr/>
      </xdr:nvCxnSpPr>
      <xdr:spPr>
        <a:xfrm flipV="1">
          <a:off x="3987800" y="9485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28702</xdr:rowOff>
    </xdr:from>
    <xdr:to>
      <xdr:col>5</xdr:col>
      <xdr:colOff>549275</xdr:colOff>
      <xdr:row>55</xdr:row>
      <xdr:rowOff>83566</xdr:rowOff>
    </xdr:to>
    <xdr:cxnSp macro="">
      <xdr:nvCxnSpPr>
        <xdr:cNvPr id="188" name="直線コネクタ 187"/>
        <xdr:cNvCxnSpPr/>
      </xdr:nvCxnSpPr>
      <xdr:spPr>
        <a:xfrm>
          <a:off x="3098800" y="9458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28702</xdr:rowOff>
    </xdr:from>
    <xdr:to>
      <xdr:col>4</xdr:col>
      <xdr:colOff>346075</xdr:colOff>
      <xdr:row>55</xdr:row>
      <xdr:rowOff>74422</xdr:rowOff>
    </xdr:to>
    <xdr:cxnSp macro="">
      <xdr:nvCxnSpPr>
        <xdr:cNvPr id="191" name="直線コネクタ 190"/>
        <xdr:cNvCxnSpPr/>
      </xdr:nvCxnSpPr>
      <xdr:spPr>
        <a:xfrm flipV="1">
          <a:off x="2209800" y="9458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136144</xdr:rowOff>
    </xdr:from>
    <xdr:to>
      <xdr:col>3</xdr:col>
      <xdr:colOff>142875</xdr:colOff>
      <xdr:row>55</xdr:row>
      <xdr:rowOff>74422</xdr:rowOff>
    </xdr:to>
    <xdr:cxnSp macro="">
      <xdr:nvCxnSpPr>
        <xdr:cNvPr id="194" name="直線コネクタ 193"/>
        <xdr:cNvCxnSpPr/>
      </xdr:nvCxnSpPr>
      <xdr:spPr>
        <a:xfrm>
          <a:off x="1320800" y="93944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5334</xdr:rowOff>
    </xdr:from>
    <xdr:to>
      <xdr:col>7</xdr:col>
      <xdr:colOff>66675</xdr:colOff>
      <xdr:row>55</xdr:row>
      <xdr:rowOff>106934</xdr:rowOff>
    </xdr:to>
    <xdr:sp macro="" textlink="">
      <xdr:nvSpPr>
        <xdr:cNvPr id="204" name="円/楕円 203"/>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21861</xdr:rowOff>
    </xdr:from>
    <xdr:ext cx="762000" cy="259045"/>
    <xdr:sp macro="" textlink="">
      <xdr:nvSpPr>
        <xdr:cNvPr id="205" name="扶助費該当値テキスト"/>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32766</xdr:rowOff>
    </xdr:from>
    <xdr:to>
      <xdr:col>5</xdr:col>
      <xdr:colOff>600075</xdr:colOff>
      <xdr:row>55</xdr:row>
      <xdr:rowOff>134366</xdr:rowOff>
    </xdr:to>
    <xdr:sp macro="" textlink="">
      <xdr:nvSpPr>
        <xdr:cNvPr id="206" name="円/楕円 205"/>
        <xdr:cNvSpPr/>
      </xdr:nvSpPr>
      <xdr:spPr>
        <a:xfrm>
          <a:off x="3937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144543</xdr:rowOff>
    </xdr:from>
    <xdr:ext cx="736600" cy="259045"/>
    <xdr:sp macro="" textlink="">
      <xdr:nvSpPr>
        <xdr:cNvPr id="207" name="テキスト ボックス 206"/>
        <xdr:cNvSpPr txBox="1"/>
      </xdr:nvSpPr>
      <xdr:spPr>
        <a:xfrm>
          <a:off x="3606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149352</xdr:rowOff>
    </xdr:from>
    <xdr:to>
      <xdr:col>4</xdr:col>
      <xdr:colOff>396875</xdr:colOff>
      <xdr:row>55</xdr:row>
      <xdr:rowOff>79502</xdr:rowOff>
    </xdr:to>
    <xdr:sp macro="" textlink="">
      <xdr:nvSpPr>
        <xdr:cNvPr id="208" name="円/楕円 207"/>
        <xdr:cNvSpPr/>
      </xdr:nvSpPr>
      <xdr:spPr>
        <a:xfrm>
          <a:off x="3048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89679</xdr:rowOff>
    </xdr:from>
    <xdr:ext cx="762000" cy="259045"/>
    <xdr:sp macro="" textlink="">
      <xdr:nvSpPr>
        <xdr:cNvPr id="209" name="テキスト ボックス 208"/>
        <xdr:cNvSpPr txBox="1"/>
      </xdr:nvSpPr>
      <xdr:spPr>
        <a:xfrm>
          <a:off x="2717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23622</xdr:rowOff>
    </xdr:from>
    <xdr:to>
      <xdr:col>3</xdr:col>
      <xdr:colOff>193675</xdr:colOff>
      <xdr:row>55</xdr:row>
      <xdr:rowOff>125222</xdr:rowOff>
    </xdr:to>
    <xdr:sp macro="" textlink="">
      <xdr:nvSpPr>
        <xdr:cNvPr id="210" name="円/楕円 209"/>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109999</xdr:rowOff>
    </xdr:from>
    <xdr:ext cx="762000" cy="259045"/>
    <xdr:sp macro="" textlink="">
      <xdr:nvSpPr>
        <xdr:cNvPr id="211" name="テキスト ボックス 210"/>
        <xdr:cNvSpPr txBox="1"/>
      </xdr:nvSpPr>
      <xdr:spPr>
        <a:xfrm>
          <a:off x="1828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85344</xdr:rowOff>
    </xdr:from>
    <xdr:to>
      <xdr:col>1</xdr:col>
      <xdr:colOff>676275</xdr:colOff>
      <xdr:row>55</xdr:row>
      <xdr:rowOff>15494</xdr:rowOff>
    </xdr:to>
    <xdr:sp macro="" textlink="">
      <xdr:nvSpPr>
        <xdr:cNvPr id="212" name="円/楕円 211"/>
        <xdr:cNvSpPr/>
      </xdr:nvSpPr>
      <xdr:spPr>
        <a:xfrm>
          <a:off x="1270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25671</xdr:rowOff>
    </xdr:from>
    <xdr:ext cx="762000" cy="259045"/>
    <xdr:sp macro="" textlink="">
      <xdr:nvSpPr>
        <xdr:cNvPr id="213" name="テキスト ボックス 212"/>
        <xdr:cNvSpPr txBox="1"/>
      </xdr:nvSpPr>
      <xdr:spPr>
        <a:xfrm>
          <a:off x="939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前年度と比べ</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ポイント悪化しており、類似団体平均より悪い水準で推移している。これは、繰出金の増加が主な要因であり、他会計繰出における赤字補てん的要素が強くなっている状況である。引き続き、「第</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期中津市行財政改革</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ヶ年計画」に沿って公営企業・特別会計等の経営健全化により、削減を図る。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92710</xdr:rowOff>
    </xdr:to>
    <xdr:cxnSp macro="">
      <xdr:nvCxnSpPr>
        <xdr:cNvPr id="246" name="直線コネクタ 245"/>
        <xdr:cNvCxnSpPr/>
      </xdr:nvCxnSpPr>
      <xdr:spPr>
        <a:xfrm>
          <a:off x="15671800" y="9796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24130</xdr:rowOff>
    </xdr:to>
    <xdr:cxnSp macro="">
      <xdr:nvCxnSpPr>
        <xdr:cNvPr id="249" name="直線コネクタ 248"/>
        <xdr:cNvCxnSpPr/>
      </xdr:nvCxnSpPr>
      <xdr:spPr>
        <a:xfrm>
          <a:off x="14782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77470</xdr:rowOff>
    </xdr:to>
    <xdr:cxnSp macro="">
      <xdr:nvCxnSpPr>
        <xdr:cNvPr id="252" name="直線コネクタ 251"/>
        <xdr:cNvCxnSpPr/>
      </xdr:nvCxnSpPr>
      <xdr:spPr>
        <a:xfrm flipV="1">
          <a:off x="13893800" y="978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77470</xdr:rowOff>
    </xdr:to>
    <xdr:cxnSp macro="">
      <xdr:nvCxnSpPr>
        <xdr:cNvPr id="255" name="直線コネクタ 254"/>
        <xdr:cNvCxnSpPr/>
      </xdr:nvCxnSpPr>
      <xdr:spPr>
        <a:xfrm>
          <a:off x="13004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5" name="円/楕円 264"/>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6"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7" name="円/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8" name="テキスト ボックス 26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69" name="円/楕円 268"/>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0" name="テキスト ボックス 269"/>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1" name="円/楕円 270"/>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2" name="テキスト ボックス 271"/>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4" name="テキスト ボックス 27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大河ドラマ「軍師官兵衛」推進協議会補助金の増等により、前年度と比べ</a:t>
          </a:r>
          <a:r>
            <a:rPr kumimoji="1" lang="en-US" altLang="ja-JP" sz="1300">
              <a:latin typeface="ＭＳ Ｐゴシック"/>
            </a:rPr>
            <a:t>0.5</a:t>
          </a:r>
          <a:r>
            <a:rPr kumimoji="1" lang="ja-JP" altLang="en-US" sz="1300">
              <a:latin typeface="ＭＳ Ｐゴシック"/>
            </a:rPr>
            <a:t>ポイント悪化したが、過去平成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22</a:t>
          </a:r>
          <a:r>
            <a:rPr kumimoji="1" lang="ja-JP" altLang="en-US" sz="1300">
              <a:latin typeface="ＭＳ Ｐゴシック"/>
            </a:rPr>
            <a:t>年度と</a:t>
          </a:r>
          <a:r>
            <a:rPr kumimoji="1" lang="en-US" altLang="ja-JP" sz="1300">
              <a:latin typeface="ＭＳ Ｐゴシック"/>
            </a:rPr>
            <a:t>3</a:t>
          </a:r>
          <a:r>
            <a:rPr kumimoji="1" lang="ja-JP" altLang="en-US" sz="1300">
              <a:latin typeface="ＭＳ Ｐゴシック"/>
            </a:rPr>
            <a:t>度にわたり、補助金評価を実施し、その結果、統合又は統一したものが</a:t>
          </a:r>
          <a:r>
            <a:rPr kumimoji="1" lang="en-US" altLang="ja-JP" sz="1300">
              <a:latin typeface="ＭＳ Ｐゴシック"/>
            </a:rPr>
            <a:t>40</a:t>
          </a:r>
          <a:r>
            <a:rPr kumimoji="1" lang="ja-JP" altLang="en-US" sz="1300">
              <a:latin typeface="ＭＳ Ｐゴシック"/>
            </a:rPr>
            <a:t>件、廃止又は組み替えたものが</a:t>
          </a:r>
          <a:r>
            <a:rPr kumimoji="1" lang="en-US" altLang="ja-JP" sz="1300">
              <a:latin typeface="ＭＳ Ｐゴシック"/>
            </a:rPr>
            <a:t>29</a:t>
          </a:r>
          <a:r>
            <a:rPr kumimoji="1" lang="ja-JP" altLang="en-US" sz="1300">
              <a:latin typeface="ＭＳ Ｐゴシック"/>
            </a:rPr>
            <a:t>件、予算縮小したものが</a:t>
          </a:r>
          <a:r>
            <a:rPr kumimoji="1" lang="en-US" altLang="ja-JP" sz="1300">
              <a:latin typeface="ＭＳ Ｐゴシック"/>
            </a:rPr>
            <a:t>138</a:t>
          </a:r>
          <a:r>
            <a:rPr kumimoji="1" lang="ja-JP" altLang="en-US" sz="1300">
              <a:latin typeface="ＭＳ Ｐゴシック"/>
            </a:rPr>
            <a:t>件となったことにより、補助費の抑制が図られ、類似団体平均よりも大幅に下回る良好な状態で推移している。今後とも、補助費等の適正化を行い、さらなる削減に努める。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81280</xdr:rowOff>
    </xdr:to>
    <xdr:cxnSp macro="">
      <xdr:nvCxnSpPr>
        <xdr:cNvPr id="304" name="直線コネクタ 303"/>
        <xdr:cNvCxnSpPr/>
      </xdr:nvCxnSpPr>
      <xdr:spPr>
        <a:xfrm>
          <a:off x="15671800" y="588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58420</xdr:rowOff>
    </xdr:to>
    <xdr:cxnSp macro="">
      <xdr:nvCxnSpPr>
        <xdr:cNvPr id="307" name="直線コネクタ 306"/>
        <xdr:cNvCxnSpPr/>
      </xdr:nvCxnSpPr>
      <xdr:spPr>
        <a:xfrm>
          <a:off x="14782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49276</xdr:rowOff>
    </xdr:from>
    <xdr:to>
      <xdr:col>21</xdr:col>
      <xdr:colOff>361950</xdr:colOff>
      <xdr:row>34</xdr:row>
      <xdr:rowOff>58420</xdr:rowOff>
    </xdr:to>
    <xdr:cxnSp macro="">
      <xdr:nvCxnSpPr>
        <xdr:cNvPr id="310" name="直線コネクタ 309"/>
        <xdr:cNvCxnSpPr/>
      </xdr:nvCxnSpPr>
      <xdr:spPr>
        <a:xfrm>
          <a:off x="13893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34</xdr:row>
      <xdr:rowOff>53848</xdr:rowOff>
    </xdr:to>
    <xdr:cxnSp macro="">
      <xdr:nvCxnSpPr>
        <xdr:cNvPr id="313" name="直線コネクタ 312"/>
        <xdr:cNvCxnSpPr/>
      </xdr:nvCxnSpPr>
      <xdr:spPr>
        <a:xfrm flipV="1">
          <a:off x="13004800" y="5878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3" name="円/楕円 322"/>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47007</xdr:rowOff>
    </xdr:from>
    <xdr:ext cx="762000" cy="259045"/>
    <xdr:sp macro="" textlink="">
      <xdr:nvSpPr>
        <xdr:cNvPr id="324"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25" name="円/楕円 324"/>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26" name="テキスト ボックス 325"/>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27" name="円/楕円 326"/>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28" name="テキスト ボックス 327"/>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29" name="円/楕円 328"/>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30" name="テキスト ボックス 329"/>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xdr:rowOff>
    </xdr:from>
    <xdr:to>
      <xdr:col>19</xdr:col>
      <xdr:colOff>6350</xdr:colOff>
      <xdr:row>34</xdr:row>
      <xdr:rowOff>104648</xdr:rowOff>
    </xdr:to>
    <xdr:sp macro="" textlink="">
      <xdr:nvSpPr>
        <xdr:cNvPr id="331" name="円/楕円 330"/>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114825</xdr:rowOff>
    </xdr:from>
    <xdr:ext cx="762000" cy="259045"/>
    <xdr:sp macro="" textlink="">
      <xdr:nvSpPr>
        <xdr:cNvPr id="332" name="テキスト ボックス 331"/>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19</a:t>
          </a:r>
          <a:r>
            <a:rPr kumimoji="1" lang="ja-JP" altLang="en-US" sz="1300">
              <a:solidFill>
                <a:sysClr val="windowText" lastClr="000000"/>
              </a:solidFill>
              <a:latin typeface="ＭＳ Ｐゴシック"/>
            </a:rPr>
            <a:t>年度発行した住民参加型市場公募債の満期一括償還が終了したため、平成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年度は前年度から</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ポイント改善した。今後ともプライマリーバランスに留意した、公債費の適正管理に努める。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33274</xdr:rowOff>
    </xdr:to>
    <xdr:cxnSp macro="">
      <xdr:nvCxnSpPr>
        <xdr:cNvPr id="362" name="直線コネクタ 361"/>
        <xdr:cNvCxnSpPr/>
      </xdr:nvCxnSpPr>
      <xdr:spPr>
        <a:xfrm flipV="1">
          <a:off x="3987800" y="135412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56135</xdr:rowOff>
    </xdr:to>
    <xdr:cxnSp macro="">
      <xdr:nvCxnSpPr>
        <xdr:cNvPr id="365" name="直線コネクタ 364"/>
        <xdr:cNvCxnSpPr/>
      </xdr:nvCxnSpPr>
      <xdr:spPr>
        <a:xfrm flipV="1">
          <a:off x="3098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79</xdr:row>
      <xdr:rowOff>56135</xdr:rowOff>
    </xdr:to>
    <xdr:cxnSp macro="">
      <xdr:nvCxnSpPr>
        <xdr:cNvPr id="368" name="直線コネクタ 367"/>
        <xdr:cNvCxnSpPr/>
      </xdr:nvCxnSpPr>
      <xdr:spPr>
        <a:xfrm>
          <a:off x="2209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78</xdr:row>
      <xdr:rowOff>136144</xdr:rowOff>
    </xdr:to>
    <xdr:cxnSp macro="">
      <xdr:nvCxnSpPr>
        <xdr:cNvPr id="371" name="直線コネクタ 370"/>
        <xdr:cNvCxnSpPr/>
      </xdr:nvCxnSpPr>
      <xdr:spPr>
        <a:xfrm>
          <a:off x="1320800" y="13509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81" name="円/楕円 380"/>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82"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83" name="円/楕円 382"/>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84" name="テキスト ボックス 383"/>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85" name="円/楕円 384"/>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86" name="テキスト ボックス 385"/>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87" name="円/楕円 386"/>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8" name="テキスト ボックス 387"/>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9" name="円/楕円 388"/>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0" name="テキスト ボックス 389"/>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前年度と比較し</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ポイント悪化したが、類似団体平均を上回る良好な数値を維持している。今後も「第</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期中津市行財政改革</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ヶ年計画」に沿って、経常経費の削減等に取り組む。</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77</xdr:row>
      <xdr:rowOff>69850</xdr:rowOff>
    </xdr:to>
    <xdr:cxnSp macro="">
      <xdr:nvCxnSpPr>
        <xdr:cNvPr id="423" name="直線コネクタ 422"/>
        <xdr:cNvCxnSpPr/>
      </xdr:nvCxnSpPr>
      <xdr:spPr>
        <a:xfrm>
          <a:off x="15671800" y="13218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16511</xdr:rowOff>
    </xdr:to>
    <xdr:cxnSp macro="">
      <xdr:nvCxnSpPr>
        <xdr:cNvPr id="426" name="直線コネクタ 425"/>
        <xdr:cNvCxnSpPr/>
      </xdr:nvCxnSpPr>
      <xdr:spPr>
        <a:xfrm>
          <a:off x="14782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5080</xdr:rowOff>
    </xdr:to>
    <xdr:cxnSp macro="">
      <xdr:nvCxnSpPr>
        <xdr:cNvPr id="429" name="直線コネクタ 428"/>
        <xdr:cNvCxnSpPr/>
      </xdr:nvCxnSpPr>
      <xdr:spPr>
        <a:xfrm>
          <a:off x="13893800" y="13206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43180</xdr:rowOff>
    </xdr:to>
    <xdr:cxnSp macro="">
      <xdr:nvCxnSpPr>
        <xdr:cNvPr id="432" name="直線コネクタ 431"/>
        <xdr:cNvCxnSpPr/>
      </xdr:nvCxnSpPr>
      <xdr:spPr>
        <a:xfrm flipV="1">
          <a:off x="13004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2" name="円/楕円 441"/>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3"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44" name="円/楕円 443"/>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45" name="テキスト ボックス 444"/>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46" name="円/楕円 445"/>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47" name="テキスト ボックス 446"/>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48" name="円/楕円 447"/>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66057</xdr:rowOff>
    </xdr:from>
    <xdr:ext cx="762000" cy="259045"/>
    <xdr:sp macro="" textlink="">
      <xdr:nvSpPr>
        <xdr:cNvPr id="449" name="テキスト ボックス 448"/>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50" name="円/楕円 449"/>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51" name="テキスト ボックス 450"/>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大分県中津市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41484</xdr:rowOff>
    </xdr:from>
    <xdr:to>
      <xdr:col>4</xdr:col>
      <xdr:colOff>1117600</xdr:colOff>
      <xdr:row>15</xdr:row>
      <xdr:rowOff>86995</xdr:rowOff>
    </xdr:to>
    <xdr:cxnSp macro="">
      <xdr:nvCxnSpPr>
        <xdr:cNvPr id="50" name="直線コネクタ 49"/>
        <xdr:cNvCxnSpPr/>
      </xdr:nvCxnSpPr>
      <xdr:spPr bwMode="auto">
        <a:xfrm>
          <a:off x="5003800" y="2660859"/>
          <a:ext cx="647700" cy="4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154527</xdr:rowOff>
    </xdr:from>
    <xdr:to>
      <xdr:col>4</xdr:col>
      <xdr:colOff>469900</xdr:colOff>
      <xdr:row>15</xdr:row>
      <xdr:rowOff>41484</xdr:rowOff>
    </xdr:to>
    <xdr:cxnSp macro="">
      <xdr:nvCxnSpPr>
        <xdr:cNvPr id="53" name="直線コネクタ 52"/>
        <xdr:cNvCxnSpPr/>
      </xdr:nvCxnSpPr>
      <xdr:spPr bwMode="auto">
        <a:xfrm>
          <a:off x="4305300" y="2602452"/>
          <a:ext cx="698500" cy="5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135896</xdr:rowOff>
    </xdr:from>
    <xdr:to>
      <xdr:col>3</xdr:col>
      <xdr:colOff>904875</xdr:colOff>
      <xdr:row>14</xdr:row>
      <xdr:rowOff>154527</xdr:rowOff>
    </xdr:to>
    <xdr:cxnSp macro="">
      <xdr:nvCxnSpPr>
        <xdr:cNvPr id="56" name="直線コネクタ 55"/>
        <xdr:cNvCxnSpPr/>
      </xdr:nvCxnSpPr>
      <xdr:spPr bwMode="auto">
        <a:xfrm>
          <a:off x="3606800" y="2583821"/>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116446</xdr:rowOff>
    </xdr:from>
    <xdr:to>
      <xdr:col>3</xdr:col>
      <xdr:colOff>206375</xdr:colOff>
      <xdr:row>14</xdr:row>
      <xdr:rowOff>135896</xdr:rowOff>
    </xdr:to>
    <xdr:cxnSp macro="">
      <xdr:nvCxnSpPr>
        <xdr:cNvPr id="59" name="直線コネクタ 58"/>
        <xdr:cNvCxnSpPr/>
      </xdr:nvCxnSpPr>
      <xdr:spPr bwMode="auto">
        <a:xfrm>
          <a:off x="2908300" y="2564371"/>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36195</xdr:rowOff>
    </xdr:from>
    <xdr:to>
      <xdr:col>5</xdr:col>
      <xdr:colOff>34925</xdr:colOff>
      <xdr:row>15</xdr:row>
      <xdr:rowOff>137795</xdr:rowOff>
    </xdr:to>
    <xdr:sp macro="" textlink="">
      <xdr:nvSpPr>
        <xdr:cNvPr id="69" name="円/楕円 68"/>
        <xdr:cNvSpPr/>
      </xdr:nvSpPr>
      <xdr:spPr bwMode="auto">
        <a:xfrm>
          <a:off x="5600700" y="265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52722</xdr:rowOff>
    </xdr:from>
    <xdr:ext cx="762000" cy="259045"/>
    <xdr:sp macro="" textlink="">
      <xdr:nvSpPr>
        <xdr:cNvPr id="70" name="人口1人当たり決算額の推移該当値テキスト130"/>
        <xdr:cNvSpPr txBox="1"/>
      </xdr:nvSpPr>
      <xdr:spPr>
        <a:xfrm>
          <a:off x="57404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84,600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162134</xdr:rowOff>
    </xdr:from>
    <xdr:to>
      <xdr:col>4</xdr:col>
      <xdr:colOff>520700</xdr:colOff>
      <xdr:row>15</xdr:row>
      <xdr:rowOff>92284</xdr:rowOff>
    </xdr:to>
    <xdr:sp macro="" textlink="">
      <xdr:nvSpPr>
        <xdr:cNvPr id="71" name="円/楕円 70"/>
        <xdr:cNvSpPr/>
      </xdr:nvSpPr>
      <xdr:spPr bwMode="auto">
        <a:xfrm>
          <a:off x="4953000" y="261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102461</xdr:rowOff>
    </xdr:from>
    <xdr:ext cx="736600" cy="259045"/>
    <xdr:sp macro="" textlink="">
      <xdr:nvSpPr>
        <xdr:cNvPr id="72" name="テキスト ボックス 71"/>
        <xdr:cNvSpPr txBox="1"/>
      </xdr:nvSpPr>
      <xdr:spPr>
        <a:xfrm>
          <a:off x="4622800" y="23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103727</xdr:rowOff>
    </xdr:from>
    <xdr:to>
      <xdr:col>3</xdr:col>
      <xdr:colOff>955675</xdr:colOff>
      <xdr:row>15</xdr:row>
      <xdr:rowOff>33877</xdr:rowOff>
    </xdr:to>
    <xdr:sp macro="" textlink="">
      <xdr:nvSpPr>
        <xdr:cNvPr id="73" name="円/楕円 72"/>
        <xdr:cNvSpPr/>
      </xdr:nvSpPr>
      <xdr:spPr bwMode="auto">
        <a:xfrm>
          <a:off x="4254500" y="255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44054</xdr:rowOff>
    </xdr:from>
    <xdr:ext cx="762000" cy="259045"/>
    <xdr:sp macro="" textlink="">
      <xdr:nvSpPr>
        <xdr:cNvPr id="74" name="テキスト ボックス 73"/>
        <xdr:cNvSpPr txBox="1"/>
      </xdr:nvSpPr>
      <xdr:spPr>
        <a:xfrm>
          <a:off x="3924300" y="232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90,055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85096</xdr:rowOff>
    </xdr:from>
    <xdr:to>
      <xdr:col>3</xdr:col>
      <xdr:colOff>257175</xdr:colOff>
      <xdr:row>15</xdr:row>
      <xdr:rowOff>15246</xdr:rowOff>
    </xdr:to>
    <xdr:sp macro="" textlink="">
      <xdr:nvSpPr>
        <xdr:cNvPr id="75" name="円/楕円 74"/>
        <xdr:cNvSpPr/>
      </xdr:nvSpPr>
      <xdr:spPr bwMode="auto">
        <a:xfrm>
          <a:off x="3556000" y="253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25423</xdr:rowOff>
    </xdr:from>
    <xdr:ext cx="762000" cy="259045"/>
    <xdr:sp macro="" textlink="">
      <xdr:nvSpPr>
        <xdr:cNvPr id="76" name="テキスト ボックス 75"/>
        <xdr:cNvSpPr txBox="1"/>
      </xdr:nvSpPr>
      <xdr:spPr>
        <a:xfrm>
          <a:off x="3225800" y="230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91,033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65646</xdr:rowOff>
    </xdr:from>
    <xdr:to>
      <xdr:col>2</xdr:col>
      <xdr:colOff>692150</xdr:colOff>
      <xdr:row>14</xdr:row>
      <xdr:rowOff>167246</xdr:rowOff>
    </xdr:to>
    <xdr:sp macro="" textlink="">
      <xdr:nvSpPr>
        <xdr:cNvPr id="77" name="円/楕円 76"/>
        <xdr:cNvSpPr/>
      </xdr:nvSpPr>
      <xdr:spPr bwMode="auto">
        <a:xfrm>
          <a:off x="2857500" y="251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5973</xdr:rowOff>
    </xdr:from>
    <xdr:ext cx="762000" cy="259045"/>
    <xdr:sp macro="" textlink="">
      <xdr:nvSpPr>
        <xdr:cNvPr id="78" name="テキスト ボックス 77"/>
        <xdr:cNvSpPr txBox="1"/>
      </xdr:nvSpPr>
      <xdr:spPr>
        <a:xfrm>
          <a:off x="2527300" y="228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16449</xdr:rowOff>
    </xdr:from>
    <xdr:to>
      <xdr:col>4</xdr:col>
      <xdr:colOff>1117600</xdr:colOff>
      <xdr:row>37</xdr:row>
      <xdr:rowOff>29753</xdr:rowOff>
    </xdr:to>
    <xdr:cxnSp macro="">
      <xdr:nvCxnSpPr>
        <xdr:cNvPr id="110" name="直線コネクタ 109"/>
        <xdr:cNvCxnSpPr/>
      </xdr:nvCxnSpPr>
      <xdr:spPr bwMode="auto">
        <a:xfrm flipV="1">
          <a:off x="5003800" y="7141149"/>
          <a:ext cx="647700" cy="1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162296</xdr:rowOff>
    </xdr:from>
    <xdr:to>
      <xdr:col>4</xdr:col>
      <xdr:colOff>469900</xdr:colOff>
      <xdr:row>37</xdr:row>
      <xdr:rowOff>29753</xdr:rowOff>
    </xdr:to>
    <xdr:cxnSp macro="">
      <xdr:nvCxnSpPr>
        <xdr:cNvPr id="113" name="直線コネクタ 112"/>
        <xdr:cNvCxnSpPr/>
      </xdr:nvCxnSpPr>
      <xdr:spPr bwMode="auto">
        <a:xfrm>
          <a:off x="4305300" y="7115546"/>
          <a:ext cx="698500" cy="3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53048</xdr:rowOff>
    </xdr:from>
    <xdr:to>
      <xdr:col>3</xdr:col>
      <xdr:colOff>904875</xdr:colOff>
      <xdr:row>36</xdr:row>
      <xdr:rowOff>162296</xdr:rowOff>
    </xdr:to>
    <xdr:cxnSp macro="">
      <xdr:nvCxnSpPr>
        <xdr:cNvPr id="116" name="直線コネクタ 115"/>
        <xdr:cNvCxnSpPr/>
      </xdr:nvCxnSpPr>
      <xdr:spPr bwMode="auto">
        <a:xfrm>
          <a:off x="3606800" y="7006298"/>
          <a:ext cx="698500" cy="10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53048</xdr:rowOff>
    </xdr:from>
    <xdr:to>
      <xdr:col>3</xdr:col>
      <xdr:colOff>206375</xdr:colOff>
      <xdr:row>36</xdr:row>
      <xdr:rowOff>69713</xdr:rowOff>
    </xdr:to>
    <xdr:cxnSp macro="">
      <xdr:nvCxnSpPr>
        <xdr:cNvPr id="119" name="直線コネクタ 118"/>
        <xdr:cNvCxnSpPr/>
      </xdr:nvCxnSpPr>
      <xdr:spPr bwMode="auto">
        <a:xfrm flipV="1">
          <a:off x="2908300" y="7006298"/>
          <a:ext cx="698500" cy="1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137099</xdr:rowOff>
    </xdr:from>
    <xdr:to>
      <xdr:col>5</xdr:col>
      <xdr:colOff>34925</xdr:colOff>
      <xdr:row>37</xdr:row>
      <xdr:rowOff>67249</xdr:rowOff>
    </xdr:to>
    <xdr:sp macro="" textlink="">
      <xdr:nvSpPr>
        <xdr:cNvPr id="129" name="円/楕円 128"/>
        <xdr:cNvSpPr/>
      </xdr:nvSpPr>
      <xdr:spPr bwMode="auto">
        <a:xfrm>
          <a:off x="5600700" y="709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109176</xdr:rowOff>
    </xdr:from>
    <xdr:ext cx="762000" cy="259045"/>
    <xdr:sp macro="" textlink="">
      <xdr:nvSpPr>
        <xdr:cNvPr id="130" name="人口1人当たり決算額の推移該当値テキスト445"/>
        <xdr:cNvSpPr txBox="1"/>
      </xdr:nvSpPr>
      <xdr:spPr>
        <a:xfrm>
          <a:off x="5740400" y="706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150403</xdr:rowOff>
    </xdr:from>
    <xdr:to>
      <xdr:col>4</xdr:col>
      <xdr:colOff>520700</xdr:colOff>
      <xdr:row>37</xdr:row>
      <xdr:rowOff>80553</xdr:rowOff>
    </xdr:to>
    <xdr:sp macro="" textlink="">
      <xdr:nvSpPr>
        <xdr:cNvPr id="131" name="円/楕円 130"/>
        <xdr:cNvSpPr/>
      </xdr:nvSpPr>
      <xdr:spPr bwMode="auto">
        <a:xfrm>
          <a:off x="4953000" y="710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65330</xdr:rowOff>
    </xdr:from>
    <xdr:ext cx="736600" cy="259045"/>
    <xdr:sp macro="" textlink="">
      <xdr:nvSpPr>
        <xdr:cNvPr id="132" name="テキスト ボックス 131"/>
        <xdr:cNvSpPr txBox="1"/>
      </xdr:nvSpPr>
      <xdr:spPr>
        <a:xfrm>
          <a:off x="4622800" y="719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111496</xdr:rowOff>
    </xdr:from>
    <xdr:to>
      <xdr:col>3</xdr:col>
      <xdr:colOff>955675</xdr:colOff>
      <xdr:row>37</xdr:row>
      <xdr:rowOff>41646</xdr:rowOff>
    </xdr:to>
    <xdr:sp macro="" textlink="">
      <xdr:nvSpPr>
        <xdr:cNvPr id="133" name="円/楕円 132"/>
        <xdr:cNvSpPr/>
      </xdr:nvSpPr>
      <xdr:spPr bwMode="auto">
        <a:xfrm>
          <a:off x="4254500" y="706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26423</xdr:rowOff>
    </xdr:from>
    <xdr:ext cx="762000" cy="259045"/>
    <xdr:sp macro="" textlink="">
      <xdr:nvSpPr>
        <xdr:cNvPr id="134" name="テキスト ボックス 133"/>
        <xdr:cNvSpPr txBox="1"/>
      </xdr:nvSpPr>
      <xdr:spPr>
        <a:xfrm>
          <a:off x="3924300" y="715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2248</xdr:rowOff>
    </xdr:from>
    <xdr:to>
      <xdr:col>3</xdr:col>
      <xdr:colOff>257175</xdr:colOff>
      <xdr:row>36</xdr:row>
      <xdr:rowOff>103848</xdr:rowOff>
    </xdr:to>
    <xdr:sp macro="" textlink="">
      <xdr:nvSpPr>
        <xdr:cNvPr id="135" name="円/楕円 134"/>
        <xdr:cNvSpPr/>
      </xdr:nvSpPr>
      <xdr:spPr bwMode="auto">
        <a:xfrm>
          <a:off x="3556000" y="695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88625</xdr:rowOff>
    </xdr:from>
    <xdr:ext cx="762000" cy="259045"/>
    <xdr:sp macro="" textlink="">
      <xdr:nvSpPr>
        <xdr:cNvPr id="136" name="テキスト ボックス 135"/>
        <xdr:cNvSpPr txBox="1"/>
      </xdr:nvSpPr>
      <xdr:spPr>
        <a:xfrm>
          <a:off x="3225800" y="704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20,735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18913</xdr:rowOff>
    </xdr:from>
    <xdr:to>
      <xdr:col>2</xdr:col>
      <xdr:colOff>692150</xdr:colOff>
      <xdr:row>36</xdr:row>
      <xdr:rowOff>120513</xdr:rowOff>
    </xdr:to>
    <xdr:sp macro="" textlink="">
      <xdr:nvSpPr>
        <xdr:cNvPr id="137" name="円/楕円 136"/>
        <xdr:cNvSpPr/>
      </xdr:nvSpPr>
      <xdr:spPr bwMode="auto">
        <a:xfrm>
          <a:off x="2857500" y="697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105290</xdr:rowOff>
    </xdr:from>
    <xdr:ext cx="762000" cy="259045"/>
    <xdr:sp macro="" textlink="">
      <xdr:nvSpPr>
        <xdr:cNvPr id="138" name="テキスト ボックス 137"/>
        <xdr:cNvSpPr txBox="1"/>
      </xdr:nvSpPr>
      <xdr:spPr>
        <a:xfrm>
          <a:off x="2527300" y="705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歳出決算額は平成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年度国の</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号補正事業の積極的な活用による普通建設事業費の増、大河ドラマ「軍師官兵衛」推進協議会補助金の増等により、前年度比</a:t>
          </a:r>
          <a:r>
            <a:rPr kumimoji="1" lang="en-US" altLang="ja-JP" sz="1400">
              <a:solidFill>
                <a:sysClr val="windowText" lastClr="000000"/>
              </a:solidFill>
              <a:latin typeface="ＭＳ ゴシック" pitchFamily="49" charset="-128"/>
              <a:ea typeface="ＭＳ ゴシック" pitchFamily="49" charset="-128"/>
            </a:rPr>
            <a:t>487,004</a:t>
          </a:r>
          <a:r>
            <a:rPr kumimoji="1" lang="ja-JP" altLang="en-US" sz="1400">
              <a:solidFill>
                <a:sysClr val="windowText" lastClr="000000"/>
              </a:solidFill>
              <a:latin typeface="ＭＳ ゴシック" pitchFamily="49" charset="-128"/>
              <a:ea typeface="ＭＳ ゴシック" pitchFamily="49" charset="-128"/>
            </a:rPr>
            <a:t>千円の増、翌年度へ繰り越すべき財源は、前年度比</a:t>
          </a:r>
          <a:r>
            <a:rPr kumimoji="1" lang="en-US" altLang="ja-JP" sz="1400">
              <a:solidFill>
                <a:sysClr val="windowText" lastClr="000000"/>
              </a:solidFill>
              <a:latin typeface="ＭＳ ゴシック" pitchFamily="49" charset="-128"/>
              <a:ea typeface="ＭＳ ゴシック" pitchFamily="49" charset="-128"/>
            </a:rPr>
            <a:t>532,406</a:t>
          </a:r>
          <a:r>
            <a:rPr kumimoji="1" lang="ja-JP" altLang="en-US" sz="1400">
              <a:solidFill>
                <a:sysClr val="windowText" lastClr="000000"/>
              </a:solidFill>
              <a:latin typeface="ＭＳ ゴシック" pitchFamily="49" charset="-128"/>
              <a:ea typeface="ＭＳ ゴシック" pitchFamily="49" charset="-128"/>
            </a:rPr>
            <a:t>千円の減という状況から、実質単年度収支は、前年度比</a:t>
          </a:r>
          <a:r>
            <a:rPr kumimoji="1" lang="en-US" altLang="ja-JP" sz="1400">
              <a:solidFill>
                <a:sysClr val="windowText" lastClr="000000"/>
              </a:solidFill>
              <a:latin typeface="ＭＳ ゴシック" pitchFamily="49" charset="-128"/>
              <a:ea typeface="ＭＳ ゴシック" pitchFamily="49" charset="-128"/>
            </a:rPr>
            <a:t>753,334</a:t>
          </a:r>
          <a:r>
            <a:rPr kumimoji="1" lang="ja-JP" altLang="en-US" sz="1400">
              <a:solidFill>
                <a:sysClr val="windowText" lastClr="000000"/>
              </a:solidFill>
              <a:latin typeface="ＭＳ ゴシック" pitchFamily="49" charset="-128"/>
              <a:ea typeface="ＭＳ ゴシック" pitchFamily="49" charset="-128"/>
            </a:rPr>
            <a:t>千円の増となった。今後とも「第</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期中津市行財政改革</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ヶ年計画」に沿って、自主財源の確保や経常経費の削減等に取り組む。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連結実質赤字額はなく、良好な状態にある。引き続き、当該比率の適正な推移に努める。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前年度に続き、</a:t>
          </a:r>
          <a:r>
            <a:rPr kumimoji="1" lang="ja-JP" altLang="en-US" sz="1400">
              <a:solidFill>
                <a:sysClr val="windowText" lastClr="000000"/>
              </a:solidFill>
              <a:latin typeface="ＭＳ ゴシック" pitchFamily="49" charset="-128"/>
              <a:ea typeface="ＭＳ ゴシック" pitchFamily="49" charset="-128"/>
            </a:rPr>
            <a:t>合併特例事業の増加に伴う元利償還金の増はあるものの</a:t>
          </a:r>
          <a:r>
            <a:rPr kumimoji="1" lang="ja-JP" altLang="en-US" sz="1400">
              <a:latin typeface="ＭＳ ゴシック" pitchFamily="49" charset="-128"/>
              <a:ea typeface="ＭＳ ゴシック" pitchFamily="49" charset="-128"/>
            </a:rPr>
            <a:t>、元利償還金は前年度比</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百万円の減となった。それにともない、算入公債費等が前年度比</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百万円の減となっている。これにより、実質公債費比率の分子は、</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百万円の増となった。今後も起債の状況を鑑みながら、財政運営に努める。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大量退職が続いているが、「第</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期中津市行財政改革</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ヶ年計画」に沿って、新規採用職員の抑制等に取り組んでいることから、退職手当負担見込額が前年度比</a:t>
          </a:r>
          <a:r>
            <a:rPr kumimoji="1" lang="en-US" altLang="ja-JP" sz="1400">
              <a:solidFill>
                <a:sysClr val="windowText" lastClr="000000"/>
              </a:solidFill>
              <a:latin typeface="ＭＳ ゴシック" pitchFamily="49" charset="-128"/>
              <a:ea typeface="ＭＳ ゴシック" pitchFamily="49" charset="-128"/>
            </a:rPr>
            <a:t>568</a:t>
          </a:r>
          <a:r>
            <a:rPr kumimoji="1" lang="ja-JP" altLang="en-US" sz="1400">
              <a:solidFill>
                <a:sysClr val="windowText" lastClr="000000"/>
              </a:solidFill>
              <a:latin typeface="ＭＳ ゴシック" pitchFamily="49" charset="-128"/>
              <a:ea typeface="ＭＳ ゴシック" pitchFamily="49" charset="-128"/>
            </a:rPr>
            <a:t>百万円の減となっている。一般会計等に係る地方債の現在高は前年度比</a:t>
          </a:r>
          <a:r>
            <a:rPr kumimoji="1" lang="en-US" altLang="ja-JP" sz="1400">
              <a:solidFill>
                <a:sysClr val="windowText" lastClr="000000"/>
              </a:solidFill>
              <a:latin typeface="ＭＳ ゴシック" pitchFamily="49" charset="-128"/>
              <a:ea typeface="ＭＳ ゴシック" pitchFamily="49" charset="-128"/>
            </a:rPr>
            <a:t>486</a:t>
          </a:r>
          <a:r>
            <a:rPr kumimoji="1" lang="ja-JP" altLang="en-US" sz="1400">
              <a:solidFill>
                <a:sysClr val="windowText" lastClr="000000"/>
              </a:solidFill>
              <a:latin typeface="ＭＳ ゴシック" pitchFamily="49" charset="-128"/>
              <a:ea typeface="ＭＳ ゴシック" pitchFamily="49" charset="-128"/>
            </a:rPr>
            <a:t>百万円の減、地方債発行額の抑制等により将来負担比率の分子は前年度比</a:t>
          </a:r>
          <a:r>
            <a:rPr kumimoji="1" lang="en-US" altLang="ja-JP" sz="1400">
              <a:solidFill>
                <a:sysClr val="windowText" lastClr="000000"/>
              </a:solidFill>
              <a:latin typeface="ＭＳ ゴシック" pitchFamily="49" charset="-128"/>
              <a:ea typeface="ＭＳ ゴシック" pitchFamily="49" charset="-128"/>
            </a:rPr>
            <a:t>3,763</a:t>
          </a:r>
          <a:r>
            <a:rPr kumimoji="1" lang="ja-JP" altLang="en-US" sz="1400">
              <a:solidFill>
                <a:sysClr val="windowText" lastClr="000000"/>
              </a:solidFill>
              <a:latin typeface="ＭＳ ゴシック" pitchFamily="49" charset="-128"/>
              <a:ea typeface="ＭＳ ゴシック" pitchFamily="49" charset="-128"/>
            </a:rPr>
            <a:t>百万円の減となっており、減少傾向にある。今後も起債の発行抑制を図り、当該比率の適正な推移に努める。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42894286</v>
      </c>
      <c r="BO4" s="379"/>
      <c r="BP4" s="379"/>
      <c r="BQ4" s="379"/>
      <c r="BR4" s="379"/>
      <c r="BS4" s="379"/>
      <c r="BT4" s="379"/>
      <c r="BU4" s="380"/>
      <c r="BV4" s="378">
        <v>43014506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v>
      </c>
      <c r="CU4" s="554"/>
      <c r="CV4" s="554"/>
      <c r="CW4" s="554"/>
      <c r="CX4" s="554"/>
      <c r="CY4" s="554"/>
      <c r="CZ4" s="554"/>
      <c r="DA4" s="555"/>
      <c r="DB4" s="553">
        <v>6.3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40992763</v>
      </c>
      <c r="BO5" s="384"/>
      <c r="BP5" s="384"/>
      <c r="BQ5" s="384"/>
      <c r="BR5" s="384"/>
      <c r="BS5" s="384"/>
      <c r="BT5" s="384"/>
      <c r="BU5" s="385"/>
      <c r="BV5" s="383">
        <v>40505759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90.3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1901523</v>
      </c>
      <c r="BO6" s="384"/>
      <c r="BP6" s="384"/>
      <c r="BQ6" s="384"/>
      <c r="BR6" s="384"/>
      <c r="BS6" s="384"/>
      <c r="BT6" s="384"/>
      <c r="BU6" s="385"/>
      <c r="BV6" s="383">
        <v>2508747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97.4</v>
      </c>
      <c r="CU6" s="528"/>
      <c r="CV6" s="528"/>
      <c r="CW6" s="528"/>
      <c r="CX6" s="528"/>
      <c r="CY6" s="528"/>
      <c r="CZ6" s="528"/>
      <c r="DA6" s="529"/>
      <c r="DB6" s="527">
        <v>96.8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456443</v>
      </c>
      <c r="BO7" s="384"/>
      <c r="BP7" s="384"/>
      <c r="BQ7" s="384"/>
      <c r="BR7" s="384"/>
      <c r="BS7" s="384"/>
      <c r="BT7" s="384"/>
      <c r="BU7" s="385"/>
      <c r="BV7" s="383">
        <v>988849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24019545</v>
      </c>
      <c r="CU7" s="384"/>
      <c r="CV7" s="384"/>
      <c r="CW7" s="384"/>
      <c r="CX7" s="384"/>
      <c r="CY7" s="384"/>
      <c r="CZ7" s="384"/>
      <c r="DA7" s="385"/>
      <c r="DB7" s="383">
        <v>24096531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1445080</v>
      </c>
      <c r="BO8" s="384"/>
      <c r="BP8" s="384"/>
      <c r="BQ8" s="384"/>
      <c r="BR8" s="384"/>
      <c r="BS8" s="384"/>
      <c r="BT8" s="384"/>
      <c r="BU8" s="385"/>
      <c r="BV8" s="383">
        <v>1519898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0.49</v>
      </c>
      <c r="CU8" s="491"/>
      <c r="CV8" s="491"/>
      <c r="CW8" s="491"/>
      <c r="CX8" s="491"/>
      <c r="CY8" s="491"/>
      <c r="CZ8" s="491"/>
      <c r="DA8" s="492"/>
      <c r="DB8" s="490">
        <v>0.47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84312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-74818</v>
      </c>
      <c r="BO9" s="384"/>
      <c r="BP9" s="384"/>
      <c r="BQ9" s="384"/>
      <c r="BR9" s="384"/>
      <c r="BS9" s="384"/>
      <c r="BT9" s="384"/>
      <c r="BU9" s="385"/>
      <c r="BV9" s="383">
        <v>168682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18.100000000000001</v>
      </c>
      <c r="CU9" s="354"/>
      <c r="CV9" s="354"/>
      <c r="CW9" s="354"/>
      <c r="CX9" s="354"/>
      <c r="CY9" s="354"/>
      <c r="CZ9" s="354"/>
      <c r="DA9" s="355"/>
      <c r="DB9" s="353">
        <v>18.8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84368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377005</v>
      </c>
      <c r="BO10" s="384"/>
      <c r="BP10" s="384"/>
      <c r="BQ10" s="384"/>
      <c r="BR10" s="384"/>
      <c r="BS10" s="384"/>
      <c r="BT10" s="384"/>
      <c r="BU10" s="385"/>
      <c r="BV10" s="383">
        <v>2554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21194</v>
      </c>
      <c r="BO11" s="384"/>
      <c r="BP11" s="384"/>
      <c r="BQ11" s="384"/>
      <c r="BR11" s="384"/>
      <c r="BS11" s="384"/>
      <c r="BT11" s="384"/>
      <c r="BU11" s="385"/>
      <c r="BV11" s="383">
        <v>111196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85650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712385</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85051</v>
      </c>
      <c r="S13" s="483"/>
      <c r="T13" s="483"/>
      <c r="U13" s="483"/>
      <c r="V13" s="484"/>
      <c r="W13" s="470" t="s">
        <v>124</v>
      </c>
      <c r="X13" s="396"/>
      <c r="Y13" s="396"/>
      <c r="Z13" s="396"/>
      <c r="AA13" s="396"/>
      <c r="AB13" s="397"/>
      <c r="AC13" s="359">
        <v>2106</v>
      </c>
      <c r="AD13" s="360"/>
      <c r="AE13" s="360"/>
      <c r="AF13" s="360"/>
      <c r="AG13" s="361"/>
      <c r="AH13" s="359">
        <v>3121</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323381</v>
      </c>
      <c r="BO13" s="384"/>
      <c r="BP13" s="384"/>
      <c r="BQ13" s="384"/>
      <c r="BR13" s="384"/>
      <c r="BS13" s="384"/>
      <c r="BT13" s="384"/>
      <c r="BU13" s="385"/>
      <c r="BV13" s="383">
        <v>-429953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6.6</v>
      </c>
      <c r="CU13" s="354"/>
      <c r="CV13" s="354"/>
      <c r="CW13" s="354"/>
      <c r="CX13" s="354"/>
      <c r="CY13" s="354"/>
      <c r="CZ13" s="354"/>
      <c r="DA13" s="355"/>
      <c r="DB13" s="353">
        <v>7.4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85522</v>
      </c>
      <c r="S14" s="483"/>
      <c r="T14" s="483"/>
      <c r="U14" s="483"/>
      <c r="V14" s="484"/>
      <c r="W14" s="485"/>
      <c r="X14" s="399"/>
      <c r="Y14" s="399"/>
      <c r="Z14" s="399"/>
      <c r="AA14" s="399"/>
      <c r="AB14" s="400"/>
      <c r="AC14" s="475">
        <v>5.5</v>
      </c>
      <c r="AD14" s="476"/>
      <c r="AE14" s="476"/>
      <c r="AF14" s="476"/>
      <c r="AG14" s="477"/>
      <c r="AH14" s="475">
        <v>7.7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35.6</v>
      </c>
      <c r="CU14" s="454"/>
      <c r="CV14" s="454"/>
      <c r="CW14" s="454"/>
      <c r="CX14" s="454"/>
      <c r="CY14" s="454"/>
      <c r="CZ14" s="454"/>
      <c r="DA14" s="455"/>
      <c r="DB14" s="486">
        <v>55.1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84922</v>
      </c>
      <c r="S15" s="483"/>
      <c r="T15" s="483"/>
      <c r="U15" s="483"/>
      <c r="V15" s="484"/>
      <c r="W15" s="470" t="s">
        <v>130</v>
      </c>
      <c r="X15" s="396"/>
      <c r="Y15" s="396"/>
      <c r="Z15" s="396"/>
      <c r="AA15" s="396"/>
      <c r="AB15" s="397"/>
      <c r="AC15" s="359">
        <v>12763</v>
      </c>
      <c r="AD15" s="360"/>
      <c r="AE15" s="360"/>
      <c r="AF15" s="360"/>
      <c r="AG15" s="361"/>
      <c r="AH15" s="359">
        <v>12531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8852848</v>
      </c>
      <c r="BO15" s="379"/>
      <c r="BP15" s="379"/>
      <c r="BQ15" s="379"/>
      <c r="BR15" s="379"/>
      <c r="BS15" s="379"/>
      <c r="BT15" s="379"/>
      <c r="BU15" s="380"/>
      <c r="BV15" s="378">
        <v>8327559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33.6</v>
      </c>
      <c r="AD16" s="476"/>
      <c r="AE16" s="476"/>
      <c r="AF16" s="476"/>
      <c r="AG16" s="477"/>
      <c r="AH16" s="475">
        <v>31.1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17323925</v>
      </c>
      <c r="BO16" s="384"/>
      <c r="BP16" s="384"/>
      <c r="BQ16" s="384"/>
      <c r="BR16" s="384"/>
      <c r="BS16" s="384"/>
      <c r="BT16" s="384"/>
      <c r="BU16" s="385"/>
      <c r="BV16" s="383">
        <v>17506731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23088</v>
      </c>
      <c r="AD17" s="360"/>
      <c r="AE17" s="360"/>
      <c r="AF17" s="360"/>
      <c r="AG17" s="361"/>
      <c r="AH17" s="359">
        <v>24090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11465039</v>
      </c>
      <c r="BO17" s="384"/>
      <c r="BP17" s="384"/>
      <c r="BQ17" s="384"/>
      <c r="BR17" s="384"/>
      <c r="BS17" s="384"/>
      <c r="BT17" s="384"/>
      <c r="BU17" s="385"/>
      <c r="BV17" s="383">
        <v>10771303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491.17</v>
      </c>
      <c r="M18" s="446"/>
      <c r="N18" s="446"/>
      <c r="O18" s="446"/>
      <c r="P18" s="446"/>
      <c r="Q18" s="446"/>
      <c r="R18" s="447"/>
      <c r="S18" s="447"/>
      <c r="T18" s="447"/>
      <c r="U18" s="447"/>
      <c r="V18" s="448"/>
      <c r="W18" s="462"/>
      <c r="X18" s="463"/>
      <c r="Y18" s="463"/>
      <c r="Z18" s="463"/>
      <c r="AA18" s="463"/>
      <c r="AB18" s="471"/>
      <c r="AC18" s="347">
        <v>60.8</v>
      </c>
      <c r="AD18" s="348"/>
      <c r="AE18" s="348"/>
      <c r="AF18" s="348"/>
      <c r="AG18" s="449"/>
      <c r="AH18" s="347">
        <v>59.8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21779654</v>
      </c>
      <c r="BO18" s="384"/>
      <c r="BP18" s="384"/>
      <c r="BQ18" s="384"/>
      <c r="BR18" s="384"/>
      <c r="BS18" s="384"/>
      <c r="BT18" s="384"/>
      <c r="BU18" s="385"/>
      <c r="BV18" s="383">
        <v>22297432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172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27750586</v>
      </c>
      <c r="BO19" s="384"/>
      <c r="BP19" s="384"/>
      <c r="BQ19" s="384"/>
      <c r="BR19" s="384"/>
      <c r="BS19" s="384"/>
      <c r="BT19" s="384"/>
      <c r="BU19" s="385"/>
      <c r="BV19" s="383">
        <v>29106564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34574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43444382</v>
      </c>
      <c r="BO23" s="384"/>
      <c r="BP23" s="384"/>
      <c r="BQ23" s="384"/>
      <c r="BR23" s="384"/>
      <c r="BS23" s="384"/>
      <c r="BT23" s="384"/>
      <c r="BU23" s="385"/>
      <c r="BV23" s="383">
        <v>43929942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7523</v>
      </c>
      <c r="R24" s="360"/>
      <c r="S24" s="360"/>
      <c r="T24" s="360"/>
      <c r="U24" s="360"/>
      <c r="V24" s="361"/>
      <c r="W24" s="425"/>
      <c r="X24" s="416"/>
      <c r="Y24" s="417"/>
      <c r="Z24" s="356" t="s">
        <v>154</v>
      </c>
      <c r="AA24" s="357"/>
      <c r="AB24" s="357"/>
      <c r="AC24" s="357"/>
      <c r="AD24" s="357"/>
      <c r="AE24" s="357"/>
      <c r="AF24" s="357"/>
      <c r="AG24" s="358"/>
      <c r="AH24" s="359">
        <v>701</v>
      </c>
      <c r="AI24" s="360"/>
      <c r="AJ24" s="360"/>
      <c r="AK24" s="360"/>
      <c r="AL24" s="361"/>
      <c r="AM24" s="359">
        <v>2246004</v>
      </c>
      <c r="AN24" s="360"/>
      <c r="AO24" s="360"/>
      <c r="AP24" s="360"/>
      <c r="AQ24" s="360"/>
      <c r="AR24" s="361"/>
      <c r="AS24" s="359">
        <v>3204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37128734</v>
      </c>
      <c r="BO24" s="384"/>
      <c r="BP24" s="384"/>
      <c r="BQ24" s="384"/>
      <c r="BR24" s="384"/>
      <c r="BS24" s="384"/>
      <c r="BT24" s="384"/>
      <c r="BU24" s="385"/>
      <c r="BV24" s="383">
        <v>36401875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6543</v>
      </c>
      <c r="R25" s="360"/>
      <c r="S25" s="360"/>
      <c r="T25" s="360"/>
      <c r="U25" s="360"/>
      <c r="V25" s="361"/>
      <c r="W25" s="425"/>
      <c r="X25" s="416"/>
      <c r="Y25" s="417"/>
      <c r="Z25" s="356" t="s">
        <v>157</v>
      </c>
      <c r="AA25" s="357"/>
      <c r="AB25" s="357"/>
      <c r="AC25" s="357"/>
      <c r="AD25" s="357"/>
      <c r="AE25" s="357"/>
      <c r="AF25" s="357"/>
      <c r="AG25" s="358"/>
      <c r="AH25" s="359">
        <v>108</v>
      </c>
      <c r="AI25" s="360"/>
      <c r="AJ25" s="360"/>
      <c r="AK25" s="360"/>
      <c r="AL25" s="361"/>
      <c r="AM25" s="359">
        <v>289980</v>
      </c>
      <c r="AN25" s="360"/>
      <c r="AO25" s="360"/>
      <c r="AP25" s="360"/>
      <c r="AQ25" s="360"/>
      <c r="AR25" s="361"/>
      <c r="AS25" s="359">
        <v>2685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1236316</v>
      </c>
      <c r="BO25" s="379"/>
      <c r="BP25" s="379"/>
      <c r="BQ25" s="379"/>
      <c r="BR25" s="379"/>
      <c r="BS25" s="379"/>
      <c r="BT25" s="379"/>
      <c r="BU25" s="380"/>
      <c r="BV25" s="378">
        <v>2075462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5760</v>
      </c>
      <c r="R26" s="360"/>
      <c r="S26" s="360"/>
      <c r="T26" s="360"/>
      <c r="U26" s="360"/>
      <c r="V26" s="361"/>
      <c r="W26" s="425"/>
      <c r="X26" s="416"/>
      <c r="Y26" s="417"/>
      <c r="Z26" s="356" t="s">
        <v>160</v>
      </c>
      <c r="AA26" s="436"/>
      <c r="AB26" s="436"/>
      <c r="AC26" s="436"/>
      <c r="AD26" s="436"/>
      <c r="AE26" s="436"/>
      <c r="AF26" s="436"/>
      <c r="AG26" s="437"/>
      <c r="AH26" s="359">
        <v>23</v>
      </c>
      <c r="AI26" s="360"/>
      <c r="AJ26" s="360"/>
      <c r="AK26" s="360"/>
      <c r="AL26" s="361"/>
      <c r="AM26" s="359">
        <v>83467</v>
      </c>
      <c r="AN26" s="360"/>
      <c r="AO26" s="360"/>
      <c r="AP26" s="360"/>
      <c r="AQ26" s="360"/>
      <c r="AR26" s="361"/>
      <c r="AS26" s="359">
        <v>3629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4480</v>
      </c>
      <c r="R27" s="360"/>
      <c r="S27" s="360"/>
      <c r="T27" s="360"/>
      <c r="U27" s="360"/>
      <c r="V27" s="361"/>
      <c r="W27" s="425"/>
      <c r="X27" s="416"/>
      <c r="Y27" s="417"/>
      <c r="Z27" s="356" t="s">
        <v>163</v>
      </c>
      <c r="AA27" s="357"/>
      <c r="AB27" s="357"/>
      <c r="AC27" s="357"/>
      <c r="AD27" s="357"/>
      <c r="AE27" s="357"/>
      <c r="AF27" s="357"/>
      <c r="AG27" s="358"/>
      <c r="AH27" s="359">
        <v>27</v>
      </c>
      <c r="AI27" s="360"/>
      <c r="AJ27" s="360"/>
      <c r="AK27" s="360"/>
      <c r="AL27" s="361"/>
      <c r="AM27" s="359">
        <v>94544</v>
      </c>
      <c r="AN27" s="360"/>
      <c r="AO27" s="360"/>
      <c r="AP27" s="360"/>
      <c r="AQ27" s="360"/>
      <c r="AR27" s="361"/>
      <c r="AS27" s="359">
        <v>3502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1083069</v>
      </c>
      <c r="BO27" s="387"/>
      <c r="BP27" s="387"/>
      <c r="BQ27" s="387"/>
      <c r="BR27" s="387"/>
      <c r="BS27" s="387"/>
      <c r="BT27" s="387"/>
      <c r="BU27" s="388"/>
      <c r="BV27" s="386">
        <v>1082095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4060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4148551</v>
      </c>
      <c r="BO28" s="379"/>
      <c r="BP28" s="379"/>
      <c r="BQ28" s="379"/>
      <c r="BR28" s="379"/>
      <c r="BS28" s="379"/>
      <c r="BT28" s="379"/>
      <c r="BU28" s="380"/>
      <c r="BV28" s="378">
        <v>3021546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26</v>
      </c>
      <c r="M29" s="360"/>
      <c r="N29" s="360"/>
      <c r="O29" s="360"/>
      <c r="P29" s="361"/>
      <c r="Q29" s="359">
        <v>3880</v>
      </c>
      <c r="R29" s="360"/>
      <c r="S29" s="360"/>
      <c r="T29" s="360"/>
      <c r="U29" s="360"/>
      <c r="V29" s="361"/>
      <c r="W29" s="425"/>
      <c r="X29" s="416"/>
      <c r="Y29" s="417"/>
      <c r="Z29" s="356" t="s">
        <v>170</v>
      </c>
      <c r="AA29" s="357"/>
      <c r="AB29" s="357"/>
      <c r="AC29" s="357"/>
      <c r="AD29" s="357"/>
      <c r="AE29" s="357"/>
      <c r="AF29" s="357"/>
      <c r="AG29" s="358"/>
      <c r="AH29" s="359">
        <v>728</v>
      </c>
      <c r="AI29" s="360"/>
      <c r="AJ29" s="360"/>
      <c r="AK29" s="360"/>
      <c r="AL29" s="361"/>
      <c r="AM29" s="359">
        <v>2340548</v>
      </c>
      <c r="AN29" s="360"/>
      <c r="AO29" s="360"/>
      <c r="AP29" s="360"/>
      <c r="AQ29" s="360"/>
      <c r="AR29" s="361"/>
      <c r="AS29" s="359">
        <v>3215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1894774</v>
      </c>
      <c r="BO29" s="384"/>
      <c r="BP29" s="384"/>
      <c r="BQ29" s="384"/>
      <c r="BR29" s="384"/>
      <c r="BS29" s="384"/>
      <c r="BT29" s="384"/>
      <c r="BU29" s="385"/>
      <c r="BV29" s="383">
        <v>1913978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6693022</v>
      </c>
      <c r="BO30" s="387"/>
      <c r="BP30" s="387"/>
      <c r="BQ30" s="387"/>
      <c r="BR30" s="387"/>
      <c r="BS30" s="387"/>
      <c r="BT30" s="387"/>
      <c r="BU30" s="388"/>
      <c r="BV30" s="386">
        <v>6708618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IF('各会計、関係団体の財政状況及び健全化判断比率'!B36="","",'各会計、関係団体の財政状況及び健全化判断比率'!B36)</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大分県交通災害共済組合（交通災害共済事業会計）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中津市土地開発公社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ケーブルネットワーク事業特別会計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国民健康保険事業特別会計（直診勘定）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IF('各会計、関係団体の財政状況及び健全化判断比率'!B35="","",'各会計、関係団体の財政状況及び健全化判断比率'!B35)</f>
        <v>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IF('各会計、関係団体の財政状況及び健全化判断比率'!B37="","",'各会計、関係団体の財政状況及び健全化判断比率'!B37)</f>
        <v>特定環境保全公共下水道事業特別会計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大分県市町村会館管理組合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（有）はばたき</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中津駅北土地区画整理清算事業特別会計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IF('各会計、関係団体の財政状況及び健全化判断比率'!B38="","",'各会計、関係団体の財政状況及び健全化判断比率'!B38)</f>
        <v>農業集落排水事業特別会計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大分県後期高齢者医療広域連合（普通会計）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（有）西谷温泉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IF('各会計、関係団体の財政状況及び健全化判断比率'!B39="","",'各会計、関係団体の財政状況及び健全化判断比率'!B39)</f>
        <v>小規模集合排水事業特別会計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大分県後期高齢者医療広域連合（後期高齢者医療事業会計）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（社）農業公社やまくに</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IF('各会計、関係団体の財政状況及び健全化判断比率'!B40="","",'各会計、関係団体の財政状況及び健全化判断比率'!B40)</f>
        <v>簡易水道事業特別会計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(株)道の駅なかつ</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後期高齢者医療特別会計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IF('各会計、関係団体の財政状況及び健全化判断比率'!B41="","",'各会計、関係団体の財政状況及び健全化判断比率'!B41)</f>
        <v>サイクリングターミナル事業特別会計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(株)農業生産法人やまくに</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（公財）森林ネットおおいた</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95" t="s">
        <v>24</v>
      </c>
      <c r="C41" s="1196"/>
      <c r="D41" s="81"/>
      <c r="E41" s="1197" t="s">
        <v>25</v>
      </c>
      <c r="F41" s="1197"/>
      <c r="G41" s="1197"/>
      <c r="H41" s="1198"/>
      <c r="I41" s="82">
        <v>44767</v>
      </c>
      <c r="J41" s="83">
        <v>44848</v>
      </c>
      <c r="K41" s="83">
        <v>43888</v>
      </c>
      <c r="L41" s="83">
        <v>43930</v>
      </c>
      <c r="M41" s="84">
        <v>43444</v>
      </c>
    </row>
    <row r="42" spans="2:13" ht="27.75" customHeight="1">
      <c r="B42" s="1185"/>
      <c r="C42" s="1186"/>
      <c r="D42" s="85"/>
      <c r="E42" s="1189" t="s">
        <v>26</v>
      </c>
      <c r="F42" s="1189"/>
      <c r="G42" s="1189"/>
      <c r="H42" s="1190"/>
      <c r="I42" s="86" t="s">
        <v>486</v>
      </c>
      <c r="J42" s="87" t="s">
        <v>486</v>
      </c>
      <c r="K42" s="87" t="s">
        <v>486</v>
      </c>
      <c r="L42" s="87">
        <v>397</v>
      </c>
      <c r="M42" s="88">
        <v>399</v>
      </c>
    </row>
    <row r="43" spans="2:13" ht="27.75" customHeight="1">
      <c r="B43" s="1185"/>
      <c r="C43" s="1186"/>
      <c r="D43" s="85"/>
      <c r="E43" s="1189" t="s">
        <v>27</v>
      </c>
      <c r="F43" s="1189"/>
      <c r="G43" s="1189"/>
      <c r="H43" s="1190"/>
      <c r="I43" s="86">
        <v>17088</v>
      </c>
      <c r="J43" s="87">
        <v>17450</v>
      </c>
      <c r="K43" s="87">
        <v>17811</v>
      </c>
      <c r="L43" s="87">
        <v>16890</v>
      </c>
      <c r="M43" s="88">
        <v>16331</v>
      </c>
    </row>
    <row r="44" spans="2:13" ht="27.75" customHeight="1">
      <c r="B44" s="1185"/>
      <c r="C44" s="1186"/>
      <c r="D44" s="85"/>
      <c r="E44" s="1189" t="s">
        <v>28</v>
      </c>
      <c r="F44" s="1189"/>
      <c r="G44" s="1189"/>
      <c r="H44" s="1190"/>
      <c r="I44" s="86" t="s">
        <v>486</v>
      </c>
      <c r="J44" s="87" t="s">
        <v>486</v>
      </c>
      <c r="K44" s="87" t="s">
        <v>486</v>
      </c>
      <c r="L44" s="87" t="s">
        <v>486</v>
      </c>
      <c r="M44" s="88" t="s">
        <v>486</v>
      </c>
    </row>
    <row r="45" spans="2:13" ht="27.75" customHeight="1">
      <c r="B45" s="1185"/>
      <c r="C45" s="1186"/>
      <c r="D45" s="85"/>
      <c r="E45" s="1189" t="s">
        <v>29</v>
      </c>
      <c r="F45" s="1189"/>
      <c r="G45" s="1189"/>
      <c r="H45" s="1190"/>
      <c r="I45" s="86">
        <v>9683</v>
      </c>
      <c r="J45" s="87">
        <v>8958</v>
      </c>
      <c r="K45" s="87">
        <v>8607</v>
      </c>
      <c r="L45" s="87">
        <v>7961</v>
      </c>
      <c r="M45" s="88">
        <v>7393</v>
      </c>
    </row>
    <row r="46" spans="2:13" ht="27.75" customHeight="1">
      <c r="B46" s="1185"/>
      <c r="C46" s="1186"/>
      <c r="D46" s="85"/>
      <c r="E46" s="1189" t="s">
        <v>30</v>
      </c>
      <c r="F46" s="1189"/>
      <c r="G46" s="1189"/>
      <c r="H46" s="1190"/>
      <c r="I46" s="86">
        <v>1654</v>
      </c>
      <c r="J46" s="87">
        <v>1657</v>
      </c>
      <c r="K46" s="87">
        <v>1575</v>
      </c>
      <c r="L46" s="87">
        <v>758</v>
      </c>
      <c r="M46" s="88" t="s">
        <v>486</v>
      </c>
    </row>
    <row r="47" spans="2:13" ht="27.75" customHeight="1">
      <c r="B47" s="1185"/>
      <c r="C47" s="1186"/>
      <c r="D47" s="85"/>
      <c r="E47" s="1189" t="s">
        <v>31</v>
      </c>
      <c r="F47" s="1189"/>
      <c r="G47" s="1189"/>
      <c r="H47" s="1190"/>
      <c r="I47" s="86" t="s">
        <v>486</v>
      </c>
      <c r="J47" s="87" t="s">
        <v>486</v>
      </c>
      <c r="K47" s="87" t="s">
        <v>486</v>
      </c>
      <c r="L47" s="87" t="s">
        <v>486</v>
      </c>
      <c r="M47" s="88" t="s">
        <v>486</v>
      </c>
    </row>
    <row r="48" spans="2:13" ht="27.75" customHeight="1">
      <c r="B48" s="1187"/>
      <c r="C48" s="1188"/>
      <c r="D48" s="85"/>
      <c r="E48" s="1189" t="s">
        <v>32</v>
      </c>
      <c r="F48" s="1189"/>
      <c r="G48" s="1189"/>
      <c r="H48" s="1190"/>
      <c r="I48" s="86" t="s">
        <v>486</v>
      </c>
      <c r="J48" s="87" t="s">
        <v>486</v>
      </c>
      <c r="K48" s="87" t="s">
        <v>486</v>
      </c>
      <c r="L48" s="87" t="s">
        <v>486</v>
      </c>
      <c r="M48" s="88" t="s">
        <v>486</v>
      </c>
    </row>
    <row r="49" spans="2:13" ht="27.75" customHeight="1">
      <c r="B49" s="1183" t="s">
        <v>33</v>
      </c>
      <c r="C49" s="1184"/>
      <c r="D49" s="89"/>
      <c r="E49" s="1189" t="s">
        <v>34</v>
      </c>
      <c r="F49" s="1189"/>
      <c r="G49" s="1189"/>
      <c r="H49" s="1190"/>
      <c r="I49" s="86">
        <v>10122</v>
      </c>
      <c r="J49" s="87">
        <v>10459</v>
      </c>
      <c r="K49" s="87">
        <v>10370</v>
      </c>
      <c r="L49" s="87">
        <v>9710</v>
      </c>
      <c r="M49" s="88">
        <v>10816</v>
      </c>
    </row>
    <row r="50" spans="2:13" ht="27.75" customHeight="1">
      <c r="B50" s="1185"/>
      <c r="C50" s="1186"/>
      <c r="D50" s="85"/>
      <c r="E50" s="1189" t="s">
        <v>35</v>
      </c>
      <c r="F50" s="1189"/>
      <c r="G50" s="1189"/>
      <c r="H50" s="1190"/>
      <c r="I50" s="86">
        <v>6435</v>
      </c>
      <c r="J50" s="87">
        <v>6131</v>
      </c>
      <c r="K50" s="87">
        <v>5311</v>
      </c>
      <c r="L50" s="87">
        <v>5168</v>
      </c>
      <c r="M50" s="88">
        <v>5385</v>
      </c>
    </row>
    <row r="51" spans="2:13" ht="27.75" customHeight="1">
      <c r="B51" s="1187"/>
      <c r="C51" s="1188"/>
      <c r="D51" s="85"/>
      <c r="E51" s="1189" t="s">
        <v>36</v>
      </c>
      <c r="F51" s="1189"/>
      <c r="G51" s="1189"/>
      <c r="H51" s="1190"/>
      <c r="I51" s="86">
        <v>43501</v>
      </c>
      <c r="J51" s="87">
        <v>44267</v>
      </c>
      <c r="K51" s="87">
        <v>44213</v>
      </c>
      <c r="L51" s="87">
        <v>44380</v>
      </c>
      <c r="M51" s="88">
        <v>44453</v>
      </c>
    </row>
    <row r="52" spans="2:13" ht="27.75" customHeight="1" thickBot="1">
      <c r="B52" s="1191" t="s">
        <v>37</v>
      </c>
      <c r="C52" s="1192"/>
      <c r="D52" s="90"/>
      <c r="E52" s="1193" t="s">
        <v>38</v>
      </c>
      <c r="F52" s="1193"/>
      <c r="G52" s="1193"/>
      <c r="H52" s="1194"/>
      <c r="I52" s="91">
        <v>13133</v>
      </c>
      <c r="J52" s="92">
        <v>12055</v>
      </c>
      <c r="K52" s="92">
        <v>11987</v>
      </c>
      <c r="L52" s="92">
        <v>10677</v>
      </c>
      <c r="M52" s="93">
        <v>6914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71075</v>
      </c>
      <c r="E3" s="116"/>
      <c r="F3" s="117">
        <v>58009</v>
      </c>
      <c r="G3" s="118"/>
      <c r="H3" s="119"/>
    </row>
    <row r="4" spans="1:8">
      <c r="A4" s="120"/>
      <c r="B4" s="121"/>
      <c r="C4" s="122"/>
      <c r="D4" s="123">
        <v>41399</v>
      </c>
      <c r="E4" s="124"/>
      <c r="F4" s="125">
        <v>32190</v>
      </c>
      <c r="G4" s="126"/>
      <c r="H4" s="127"/>
    </row>
    <row r="5" spans="1:8">
      <c r="A5" s="108" t="s">
        <v>519</v>
      </c>
      <c r="B5" s="113"/>
      <c r="C5" s="114"/>
      <c r="D5" s="115">
        <v>78070</v>
      </c>
      <c r="E5" s="116"/>
      <c r="F5" s="117">
        <v>61882</v>
      </c>
      <c r="G5" s="118"/>
      <c r="H5" s="119"/>
    </row>
    <row r="6" spans="1:8">
      <c r="A6" s="120"/>
      <c r="B6" s="121"/>
      <c r="C6" s="122"/>
      <c r="D6" s="123">
        <v>40339</v>
      </c>
      <c r="E6" s="124"/>
      <c r="F6" s="125">
        <v>32175</v>
      </c>
      <c r="G6" s="126"/>
      <c r="H6" s="127"/>
    </row>
    <row r="7" spans="1:8">
      <c r="A7" s="108" t="s">
        <v>520</v>
      </c>
      <c r="B7" s="113"/>
      <c r="C7" s="114"/>
      <c r="D7" s="115">
        <v>62149</v>
      </c>
      <c r="E7" s="116"/>
      <c r="F7" s="117">
        <v>47569</v>
      </c>
      <c r="G7" s="118"/>
      <c r="H7" s="119"/>
    </row>
    <row r="8" spans="1:8">
      <c r="A8" s="120"/>
      <c r="B8" s="121"/>
      <c r="C8" s="122"/>
      <c r="D8" s="123">
        <v>33548</v>
      </c>
      <c r="E8" s="124"/>
      <c r="F8" s="125">
        <v>26255</v>
      </c>
      <c r="G8" s="126"/>
      <c r="H8" s="127"/>
    </row>
    <row r="9" spans="1:8">
      <c r="A9" s="108" t="s">
        <v>521</v>
      </c>
      <c r="B9" s="113"/>
      <c r="C9" s="114"/>
      <c r="D9" s="115">
        <v>71260</v>
      </c>
      <c r="E9" s="116"/>
      <c r="F9" s="117">
        <v>50880</v>
      </c>
      <c r="G9" s="118"/>
      <c r="H9" s="119"/>
    </row>
    <row r="10" spans="1:8">
      <c r="A10" s="120"/>
      <c r="B10" s="121"/>
      <c r="C10" s="122"/>
      <c r="D10" s="123">
        <v>27279</v>
      </c>
      <c r="E10" s="124"/>
      <c r="F10" s="125">
        <v>26879</v>
      </c>
      <c r="G10" s="126"/>
      <c r="H10" s="127"/>
    </row>
    <row r="11" spans="1:8">
      <c r="A11" s="108" t="s">
        <v>522</v>
      </c>
      <c r="B11" s="113"/>
      <c r="C11" s="114"/>
      <c r="D11" s="115">
        <v>77764</v>
      </c>
      <c r="E11" s="116"/>
      <c r="F11" s="117">
        <v>63956</v>
      </c>
      <c r="G11" s="118"/>
      <c r="H11" s="119"/>
    </row>
    <row r="12" spans="1:8">
      <c r="A12" s="120"/>
      <c r="B12" s="121"/>
      <c r="C12" s="128"/>
      <c r="D12" s="123">
        <v>32626</v>
      </c>
      <c r="E12" s="124"/>
      <c r="F12" s="125">
        <v>29239</v>
      </c>
      <c r="G12" s="126"/>
      <c r="H12" s="127"/>
    </row>
    <row r="13" spans="1:8">
      <c r="A13" s="108"/>
      <c r="B13" s="113"/>
      <c r="C13" s="129"/>
      <c r="D13" s="130">
        <v>72064</v>
      </c>
      <c r="E13" s="131"/>
      <c r="F13" s="132">
        <v>56459</v>
      </c>
      <c r="G13" s="133"/>
      <c r="H13" s="119"/>
    </row>
    <row r="14" spans="1:8">
      <c r="A14" s="120"/>
      <c r="B14" s="121"/>
      <c r="C14" s="122"/>
      <c r="D14" s="123">
        <v>35038</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3.06</v>
      </c>
      <c r="C19" s="134">
        <f>ROUND(VALUE(SUBSTITUTE(実質収支比率等に係る経年分析!G$48,"▲","-")),2)</f>
        <v>5.64</v>
      </c>
      <c r="D19" s="134">
        <f>ROUND(VALUE(SUBSTITUTE(実質収支比率等に係る経年分析!H$48,"▲","-")),2)</f>
        <v>5.61</v>
      </c>
      <c r="E19" s="134">
        <f>ROUND(VALUE(SUBSTITUTE(実質収支比率等に係る経年分析!I$48,"▲","-")),2)</f>
        <v>6.31</v>
      </c>
      <c r="F19" s="134">
        <f>ROUND(VALUE(SUBSTITUTE(実質収支比率等に係る経年分析!J$48,"▲","-")),2)</f>
        <v>6.02</v>
      </c>
    </row>
    <row r="20" spans="1:11">
      <c r="A20" s="134" t="s">
        <v>43</v>
      </c>
      <c r="B20" s="134">
        <f>ROUND(VALUE(SUBSTITUTE(実質収支比率等に係る経年分析!F$47,"▲","-")),2)</f>
        <v>10.41</v>
      </c>
      <c r="C20" s="134">
        <f>ROUND(VALUE(SUBSTITUTE(実質収支比率等に係る経年分析!G$47,"▲","-")),2)</f>
        <v>11.41</v>
      </c>
      <c r="D20" s="134">
        <f>ROUND(VALUE(SUBSTITUTE(実質収支比率等に係る経年分析!H$47,"▲","-")),2)</f>
        <v>12.7</v>
      </c>
      <c r="E20" s="134">
        <f>ROUND(VALUE(SUBSTITUTE(実質収支比率等に係る経年分析!I$47,"▲","-")),2)</f>
        <v>12.54</v>
      </c>
      <c r="F20" s="134">
        <f>ROUND(VALUE(SUBSTITUTE(実質収支比率等に係る経年分析!J$47,"▲","-")),2)</f>
        <v>17.27</v>
      </c>
    </row>
    <row r="21" spans="1:11">
      <c r="A21" s="134" t="s">
        <v>44</v>
      </c>
      <c r="B21" s="134">
        <f>IF(ISNUMBER(VALUE(SUBSTITUTE(実質収支比率等に係る経年分析!F$49,"▲","-"))),ROUND(VALUE(SUBSTITUTE(実質収支比率等に係る経年分析!F$49,"▲","-")),2),NA())</f>
        <v>-2.84</v>
      </c>
      <c r="C21" s="134">
        <f>IF(ISNUMBER(VALUE(SUBSTITUTE(実質収支比率等に係る経年分析!G$49,"▲","-"))),ROUND(VALUE(SUBSTITUTE(実質収支比率等に係る経年分析!G$49,"▲","-")),2),NA())</f>
        <v>2.74</v>
      </c>
      <c r="D21" s="134">
        <f>IF(ISNUMBER(VALUE(SUBSTITUTE(実質収支比率等に係る経年分析!H$49,"▲","-"))),ROUND(VALUE(SUBSTITUTE(実質収支比率等に係る経年分析!H$49,"▲","-")),2),NA())</f>
        <v>-1.53</v>
      </c>
      <c r="E21" s="134">
        <f>IF(ISNUMBER(VALUE(SUBSTITUTE(実質収支比率等に係る経年分析!I$49,"▲","-"))),ROUND(VALUE(SUBSTITUTE(実質収支比率等に係る経年分析!I$49,"▲","-")),2),NA())</f>
        <v>-1.78</v>
      </c>
      <c r="F21" s="134">
        <f>IF(ISNUMBER(VALUE(SUBSTITUTE(実質収支比率等に係る経年分析!J$49,"▲","-"))),ROUND(VALUE(SUBSTITUTE(実質収支比率等に係る経年分析!J$49,"▲","-")),2),NA())</f>
        <v>1.35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0.28999999999999998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特定環境保全公共下水道事業特別会計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4.6500000000000004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4456</v>
      </c>
      <c r="E42" s="136"/>
      <c r="F42" s="136"/>
      <c r="G42" s="136">
        <f>'実質公債費比率（分子）の構造'!L$52</f>
        <v>4828</v>
      </c>
      <c r="H42" s="136"/>
      <c r="I42" s="136"/>
      <c r="J42" s="136">
        <f>'実質公債費比率（分子）の構造'!M$52</f>
        <v>5271</v>
      </c>
      <c r="K42" s="136"/>
      <c r="L42" s="136"/>
      <c r="M42" s="136">
        <f>'実質公債費比率（分子）の構造'!N$52</f>
        <v>5360</v>
      </c>
      <c r="N42" s="136"/>
      <c r="O42" s="136"/>
      <c r="P42" s="136">
        <f>'実質公債費比率（分子）の構造'!O$52</f>
        <v>5284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0</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1398</v>
      </c>
      <c r="C46" s="136"/>
      <c r="D46" s="136"/>
      <c r="E46" s="136">
        <f>'実質公債費比率（分子）の構造'!L$48</f>
        <v>1504</v>
      </c>
      <c r="F46" s="136"/>
      <c r="G46" s="136"/>
      <c r="H46" s="136">
        <f>'実質公債費比率（分子）の構造'!M$48</f>
        <v>1400</v>
      </c>
      <c r="I46" s="136"/>
      <c r="J46" s="136"/>
      <c r="K46" s="136">
        <f>'実質公債費比率（分子）の構造'!N$48</f>
        <v>1380</v>
      </c>
      <c r="L46" s="136"/>
      <c r="M46" s="136"/>
      <c r="N46" s="136">
        <f>'実質公債費比率（分子）の構造'!O$48</f>
        <v>1406</v>
      </c>
      <c r="O46" s="136"/>
      <c r="P46" s="136"/>
    </row>
    <row r="47" spans="1:16">
      <c r="A47" s="136" t="s">
        <v>56</v>
      </c>
      <c r="B47" s="136">
        <f>'実質公債費比率（分子）の構造'!K$47</f>
        <v>20</v>
      </c>
      <c r="C47" s="136"/>
      <c r="D47" s="136"/>
      <c r="E47" s="136">
        <f>'実質公債費比率（分子）の構造'!L$47</f>
        <v>20</v>
      </c>
      <c r="F47" s="136"/>
      <c r="G47" s="136"/>
      <c r="H47" s="136">
        <f>'実質公債費比率（分子）の構造'!M$47</f>
        <v>29</v>
      </c>
      <c r="I47" s="136"/>
      <c r="J47" s="136"/>
      <c r="K47" s="136">
        <f>'実質公債費比率（分子）の構造'!N$47</f>
        <v>42</v>
      </c>
      <c r="L47" s="136"/>
      <c r="M47" s="136"/>
      <c r="N47" s="136">
        <f>'実質公債費比率（分子）の構造'!O$47</f>
        <v>56</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4745</v>
      </c>
      <c r="C49" s="136"/>
      <c r="D49" s="136"/>
      <c r="E49" s="136">
        <f>'実質公債費比率（分子）の構造'!L$45</f>
        <v>5066</v>
      </c>
      <c r="F49" s="136"/>
      <c r="G49" s="136"/>
      <c r="H49" s="136">
        <f>'実質公債費比率（分子）の構造'!M$45</f>
        <v>5202</v>
      </c>
      <c r="I49" s="136"/>
      <c r="J49" s="136"/>
      <c r="K49" s="136">
        <f>'実質公債費比率（分子）の構造'!N$45</f>
        <v>5157</v>
      </c>
      <c r="L49" s="136"/>
      <c r="M49" s="136"/>
      <c r="N49" s="136">
        <f>'実質公債費比率（分子）の構造'!O$45</f>
        <v>5093</v>
      </c>
      <c r="O49" s="136"/>
      <c r="P49" s="136"/>
    </row>
    <row r="50" spans="1:16">
      <c r="A50" s="136" t="s">
        <v>59</v>
      </c>
      <c r="B50" s="136" t="e">
        <f>NA()</f>
        <v>#N/A</v>
      </c>
      <c r="C50" s="136">
        <f>IF(ISNUMBER('実質公債費比率（分子）の構造'!K$53),'実質公債費比率（分子）の構造'!K$53,NA())</f>
        <v>1707</v>
      </c>
      <c r="D50" s="136" t="e">
        <f>NA()</f>
        <v>#N/A</v>
      </c>
      <c r="E50" s="136" t="e">
        <f>NA()</f>
        <v>#N/A</v>
      </c>
      <c r="F50" s="136">
        <f>IF(ISNUMBER('実質公債費比率（分子）の構造'!L$53),'実質公債費比率（分子）の構造'!L$53,NA())</f>
        <v>1762</v>
      </c>
      <c r="G50" s="136" t="e">
        <f>NA()</f>
        <v>#N/A</v>
      </c>
      <c r="H50" s="136" t="e">
        <f>NA()</f>
        <v>#N/A</v>
      </c>
      <c r="I50" s="136">
        <f>IF(ISNUMBER('実質公債費比率（分子）の構造'!M$53),'実質公債費比率（分子）の構造'!M$53,NA())</f>
        <v>1360</v>
      </c>
      <c r="J50" s="136" t="e">
        <f>NA()</f>
        <v>#N/A</v>
      </c>
      <c r="K50" s="136" t="e">
        <f>NA()</f>
        <v>#N/A</v>
      </c>
      <c r="L50" s="136">
        <f>IF(ISNUMBER('実質公債費比率（分子）の構造'!N$53),'実質公債費比率（分子）の構造'!N$53,NA())</f>
        <v>1219</v>
      </c>
      <c r="M50" s="136" t="e">
        <f>NA()</f>
        <v>#N/A</v>
      </c>
      <c r="N50" s="136" t="e">
        <f>NA()</f>
        <v>#N/A</v>
      </c>
      <c r="O50" s="136">
        <f>IF(ISNUMBER('実質公債費比率（分子）の構造'!O$53),'実質公債費比率（分子）の構造'!O$53,NA())</f>
        <v>1271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43501</v>
      </c>
      <c r="E56" s="135"/>
      <c r="F56" s="135"/>
      <c r="G56" s="135">
        <f>'将来負担比率（分子）の構造'!J$51</f>
        <v>44267</v>
      </c>
      <c r="H56" s="135"/>
      <c r="I56" s="135"/>
      <c r="J56" s="135">
        <f>'将来負担比率（分子）の構造'!K$51</f>
        <v>44213</v>
      </c>
      <c r="K56" s="135"/>
      <c r="L56" s="135"/>
      <c r="M56" s="135">
        <f>'将来負担比率（分子）の構造'!L$51</f>
        <v>44380</v>
      </c>
      <c r="N56" s="135"/>
      <c r="O56" s="135"/>
      <c r="P56" s="135">
        <f>'将来負担比率（分子）の構造'!M$51</f>
        <v>44453</v>
      </c>
    </row>
    <row r="57" spans="1:16">
      <c r="A57" s="135" t="s">
        <v>35</v>
      </c>
      <c r="B57" s="135"/>
      <c r="C57" s="135"/>
      <c r="D57" s="135">
        <f>'将来負担比率（分子）の構造'!I$50</f>
        <v>6435</v>
      </c>
      <c r="E57" s="135"/>
      <c r="F57" s="135"/>
      <c r="G57" s="135">
        <f>'将来負担比率（分子）の構造'!J$50</f>
        <v>6131</v>
      </c>
      <c r="H57" s="135"/>
      <c r="I57" s="135"/>
      <c r="J57" s="135">
        <f>'将来負担比率（分子）の構造'!K$50</f>
        <v>5311</v>
      </c>
      <c r="K57" s="135"/>
      <c r="L57" s="135"/>
      <c r="M57" s="135">
        <f>'将来負担比率（分子）の構造'!L$50</f>
        <v>5168</v>
      </c>
      <c r="N57" s="135"/>
      <c r="O57" s="135"/>
      <c r="P57" s="135">
        <f>'将来負担比率（分子）の構造'!M$50</f>
        <v>5385</v>
      </c>
    </row>
    <row r="58" spans="1:16">
      <c r="A58" s="135" t="s">
        <v>34</v>
      </c>
      <c r="B58" s="135"/>
      <c r="C58" s="135"/>
      <c r="D58" s="135">
        <f>'将来負担比率（分子）の構造'!I$49</f>
        <v>10122</v>
      </c>
      <c r="E58" s="135"/>
      <c r="F58" s="135"/>
      <c r="G58" s="135">
        <f>'将来負担比率（分子）の構造'!J$49</f>
        <v>10459</v>
      </c>
      <c r="H58" s="135"/>
      <c r="I58" s="135"/>
      <c r="J58" s="135">
        <f>'将来負担比率（分子）の構造'!K$49</f>
        <v>10370</v>
      </c>
      <c r="K58" s="135"/>
      <c r="L58" s="135"/>
      <c r="M58" s="135">
        <f>'将来負担比率（分子）の構造'!L$49</f>
        <v>9710</v>
      </c>
      <c r="N58" s="135"/>
      <c r="O58" s="135"/>
      <c r="P58" s="135">
        <f>'将来負担比率（分子）の構造'!M$49</f>
        <v>10816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1654</v>
      </c>
      <c r="C61" s="135"/>
      <c r="D61" s="135"/>
      <c r="E61" s="135">
        <f>'将来負担比率（分子）の構造'!J$46</f>
        <v>1657</v>
      </c>
      <c r="F61" s="135"/>
      <c r="G61" s="135"/>
      <c r="H61" s="135">
        <f>'将来負担比率（分子）の構造'!K$46</f>
        <v>1575</v>
      </c>
      <c r="I61" s="135"/>
      <c r="J61" s="135"/>
      <c r="K61" s="135">
        <f>'将来負担比率（分子）の構造'!L$46</f>
        <v>758</v>
      </c>
      <c r="L61" s="135"/>
      <c r="M61" s="135"/>
      <c r="N61" s="135" t="str">
        <f>'将来負担比率（分子）の構造'!M$46</f>
        <v>-</v>
      </c>
      <c r="O61" s="135"/>
      <c r="P61" s="135"/>
    </row>
    <row r="62" spans="1:16">
      <c r="A62" s="135" t="s">
        <v>29</v>
      </c>
      <c r="B62" s="135">
        <f>'将来負担比率（分子）の構造'!I$45</f>
        <v>9683</v>
      </c>
      <c r="C62" s="135"/>
      <c r="D62" s="135"/>
      <c r="E62" s="135">
        <f>'将来負担比率（分子）の構造'!J$45</f>
        <v>8958</v>
      </c>
      <c r="F62" s="135"/>
      <c r="G62" s="135"/>
      <c r="H62" s="135">
        <f>'将来負担比率（分子）の構造'!K$45</f>
        <v>8607</v>
      </c>
      <c r="I62" s="135"/>
      <c r="J62" s="135"/>
      <c r="K62" s="135">
        <f>'将来負担比率（分子）の構造'!L$45</f>
        <v>7961</v>
      </c>
      <c r="L62" s="135"/>
      <c r="M62" s="135"/>
      <c r="N62" s="135">
        <f>'将来負担比率（分子）の構造'!M$45</f>
        <v>7393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17088</v>
      </c>
      <c r="C64" s="135"/>
      <c r="D64" s="135"/>
      <c r="E64" s="135">
        <f>'将来負担比率（分子）の構造'!J$43</f>
        <v>17450</v>
      </c>
      <c r="F64" s="135"/>
      <c r="G64" s="135"/>
      <c r="H64" s="135">
        <f>'将来負担比率（分子）の構造'!K$43</f>
        <v>17811</v>
      </c>
      <c r="I64" s="135"/>
      <c r="J64" s="135"/>
      <c r="K64" s="135">
        <f>'将来負担比率（分子）の構造'!L$43</f>
        <v>16890</v>
      </c>
      <c r="L64" s="135"/>
      <c r="M64" s="135"/>
      <c r="N64" s="135">
        <f>'将来負担比率（分子）の構造'!M$43</f>
        <v>16331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397</v>
      </c>
      <c r="L65" s="135"/>
      <c r="M65" s="135"/>
      <c r="N65" s="135">
        <f>'将来負担比率（分子）の構造'!M$42</f>
        <v>399</v>
      </c>
      <c r="O65" s="135"/>
      <c r="P65" s="135"/>
    </row>
    <row r="66" spans="1:16">
      <c r="A66" s="135" t="s">
        <v>25</v>
      </c>
      <c r="B66" s="135">
        <f>'将来負担比率（分子）の構造'!I$41</f>
        <v>44767</v>
      </c>
      <c r="C66" s="135"/>
      <c r="D66" s="135"/>
      <c r="E66" s="135">
        <f>'将来負担比率（分子）の構造'!J$41</f>
        <v>44848</v>
      </c>
      <c r="F66" s="135"/>
      <c r="G66" s="135"/>
      <c r="H66" s="135">
        <f>'将来負担比率（分子）の構造'!K$41</f>
        <v>43888</v>
      </c>
      <c r="I66" s="135"/>
      <c r="J66" s="135"/>
      <c r="K66" s="135">
        <f>'将来負担比率（分子）の構造'!L$41</f>
        <v>43930</v>
      </c>
      <c r="L66" s="135"/>
      <c r="M66" s="135"/>
      <c r="N66" s="135">
        <f>'将来負担比率（分子）の構造'!M$41</f>
        <v>43444</v>
      </c>
      <c r="O66" s="135"/>
      <c r="P66" s="135"/>
    </row>
    <row r="67" spans="1:16">
      <c r="A67" s="135" t="s">
        <v>63</v>
      </c>
      <c r="B67" s="135" t="e">
        <f>NA()</f>
        <v>#N/A</v>
      </c>
      <c r="C67" s="135">
        <f>IF(ISNUMBER('将来負担比率（分子）の構造'!I$52), IF('将来負担比率（分子）の構造'!I$52 &lt; 0, 0, '将来負担比率（分子）の構造'!I$52), NA())</f>
        <v>13133</v>
      </c>
      <c r="D67" s="135" t="e">
        <f>NA()</f>
        <v>#N/A</v>
      </c>
      <c r="E67" s="135" t="e">
        <f>NA()</f>
        <v>#N/A</v>
      </c>
      <c r="F67" s="135">
        <f>IF(ISNUMBER('将来負担比率（分子）の構造'!J$52), IF('将来負担比率（分子）の構造'!J$52 &lt; 0, 0, '将来負担比率（分子）の構造'!J$52), NA())</f>
        <v>12055</v>
      </c>
      <c r="G67" s="135" t="e">
        <f>NA()</f>
        <v>#N/A</v>
      </c>
      <c r="H67" s="135" t="e">
        <f>NA()</f>
        <v>#N/A</v>
      </c>
      <c r="I67" s="135">
        <f>IF(ISNUMBER('将来負担比率（分子）の構造'!K$52), IF('将来負担比率（分子）の構造'!K$52 &lt; 0, 0, '将来負担比率（分子）の構造'!K$52), NA())</f>
        <v>11987</v>
      </c>
      <c r="J67" s="135" t="e">
        <f>NA()</f>
        <v>#N/A</v>
      </c>
      <c r="K67" s="135" t="e">
        <f>NA()</f>
        <v>#N/A</v>
      </c>
      <c r="L67" s="135">
        <f>IF(ISNUMBER('将来負担比率（分子）の構造'!L$52), IF('将来負担比率（分子）の構造'!L$52 &lt; 0, 0, '将来負担比率（分子）の構造'!L$52), NA())</f>
        <v>10677</v>
      </c>
      <c r="M67" s="135" t="e">
        <f>NA()</f>
        <v>#N/A</v>
      </c>
      <c r="N67" s="135" t="e">
        <f>NA()</f>
        <v>#N/A</v>
      </c>
      <c r="O67" s="135">
        <f>IF(ISNUMBER('将来負担比率（分子）の構造'!M$52), IF('将来負担比率（分子）の構造'!M$52 &lt; 0, 0, '将来負担比率（分子）の構造'!M$52), NA())</f>
        <v>6914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10638274</v>
      </c>
      <c r="S5" s="637"/>
      <c r="T5" s="637"/>
      <c r="U5" s="637"/>
      <c r="V5" s="637"/>
      <c r="W5" s="637"/>
      <c r="X5" s="637"/>
      <c r="Y5" s="684"/>
      <c r="Z5" s="697">
        <v>24.8</v>
      </c>
      <c r="AA5" s="697"/>
      <c r="AB5" s="697"/>
      <c r="AC5" s="697"/>
      <c r="AD5" s="698">
        <v>10038326</v>
      </c>
      <c r="AE5" s="698"/>
      <c r="AF5" s="698"/>
      <c r="AG5" s="698"/>
      <c r="AH5" s="698"/>
      <c r="AI5" s="698"/>
      <c r="AJ5" s="698"/>
      <c r="AK5" s="698"/>
      <c r="AL5" s="685">
        <v>44.9</v>
      </c>
      <c r="AM5" s="654"/>
      <c r="AN5" s="654"/>
      <c r="AO5" s="686"/>
      <c r="AP5" s="673" t="s">
        <v>208</v>
      </c>
      <c r="AQ5" s="674"/>
      <c r="AR5" s="674"/>
      <c r="AS5" s="674"/>
      <c r="AT5" s="674"/>
      <c r="AU5" s="674"/>
      <c r="AV5" s="674"/>
      <c r="AW5" s="674"/>
      <c r="AX5" s="674"/>
      <c r="AY5" s="674"/>
      <c r="AZ5" s="674"/>
      <c r="BA5" s="674"/>
      <c r="BB5" s="674"/>
      <c r="BC5" s="674"/>
      <c r="BD5" s="674"/>
      <c r="BE5" s="674"/>
      <c r="BF5" s="675"/>
      <c r="BG5" s="586">
        <v>10031773</v>
      </c>
      <c r="BH5" s="587"/>
      <c r="BI5" s="587"/>
      <c r="BJ5" s="587"/>
      <c r="BK5" s="587"/>
      <c r="BL5" s="587"/>
      <c r="BM5" s="587"/>
      <c r="BN5" s="588"/>
      <c r="BO5" s="639">
        <v>94.3</v>
      </c>
      <c r="BP5" s="639"/>
      <c r="BQ5" s="639"/>
      <c r="BR5" s="639"/>
      <c r="BS5" s="640">
        <v>151578</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295883</v>
      </c>
      <c r="S6" s="587"/>
      <c r="T6" s="587"/>
      <c r="U6" s="587"/>
      <c r="V6" s="587"/>
      <c r="W6" s="587"/>
      <c r="X6" s="587"/>
      <c r="Y6" s="588"/>
      <c r="Z6" s="639">
        <v>0.7</v>
      </c>
      <c r="AA6" s="639"/>
      <c r="AB6" s="639"/>
      <c r="AC6" s="639"/>
      <c r="AD6" s="640">
        <v>295883</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10031773</v>
      </c>
      <c r="BH6" s="587"/>
      <c r="BI6" s="587"/>
      <c r="BJ6" s="587"/>
      <c r="BK6" s="587"/>
      <c r="BL6" s="587"/>
      <c r="BM6" s="587"/>
      <c r="BN6" s="588"/>
      <c r="BO6" s="639">
        <v>94.3</v>
      </c>
      <c r="BP6" s="639"/>
      <c r="BQ6" s="639"/>
      <c r="BR6" s="639"/>
      <c r="BS6" s="640">
        <v>151578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310899</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310627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17040</v>
      </c>
      <c r="S7" s="587"/>
      <c r="T7" s="587"/>
      <c r="U7" s="587"/>
      <c r="V7" s="587"/>
      <c r="W7" s="587"/>
      <c r="X7" s="587"/>
      <c r="Y7" s="588"/>
      <c r="Z7" s="639">
        <v>0</v>
      </c>
      <c r="AA7" s="639"/>
      <c r="AB7" s="639"/>
      <c r="AC7" s="639"/>
      <c r="AD7" s="640">
        <v>17040</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4547228</v>
      </c>
      <c r="BH7" s="587"/>
      <c r="BI7" s="587"/>
      <c r="BJ7" s="587"/>
      <c r="BK7" s="587"/>
      <c r="BL7" s="587"/>
      <c r="BM7" s="587"/>
      <c r="BN7" s="588"/>
      <c r="BO7" s="639">
        <v>42.7</v>
      </c>
      <c r="BP7" s="639"/>
      <c r="BQ7" s="639"/>
      <c r="BR7" s="639"/>
      <c r="BS7" s="640">
        <v>151578</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4371165</v>
      </c>
      <c r="CS7" s="587"/>
      <c r="CT7" s="587"/>
      <c r="CU7" s="587"/>
      <c r="CV7" s="587"/>
      <c r="CW7" s="587"/>
      <c r="CX7" s="587"/>
      <c r="CY7" s="588"/>
      <c r="CZ7" s="639">
        <v>10.7</v>
      </c>
      <c r="DA7" s="639"/>
      <c r="DB7" s="639"/>
      <c r="DC7" s="639"/>
      <c r="DD7" s="592">
        <v>156577</v>
      </c>
      <c r="DE7" s="587"/>
      <c r="DF7" s="587"/>
      <c r="DG7" s="587"/>
      <c r="DH7" s="587"/>
      <c r="DI7" s="587"/>
      <c r="DJ7" s="587"/>
      <c r="DK7" s="587"/>
      <c r="DL7" s="587"/>
      <c r="DM7" s="587"/>
      <c r="DN7" s="587"/>
      <c r="DO7" s="587"/>
      <c r="DP7" s="588"/>
      <c r="DQ7" s="592">
        <v>3828116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20829</v>
      </c>
      <c r="S8" s="587"/>
      <c r="T8" s="587"/>
      <c r="U8" s="587"/>
      <c r="V8" s="587"/>
      <c r="W8" s="587"/>
      <c r="X8" s="587"/>
      <c r="Y8" s="588"/>
      <c r="Z8" s="639">
        <v>0</v>
      </c>
      <c r="AA8" s="639"/>
      <c r="AB8" s="639"/>
      <c r="AC8" s="639"/>
      <c r="AD8" s="640">
        <v>20829</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115370</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13258219</v>
      </c>
      <c r="CS8" s="587"/>
      <c r="CT8" s="587"/>
      <c r="CU8" s="587"/>
      <c r="CV8" s="587"/>
      <c r="CW8" s="587"/>
      <c r="CX8" s="587"/>
      <c r="CY8" s="588"/>
      <c r="CZ8" s="639">
        <v>32.299999999999997</v>
      </c>
      <c r="DA8" s="639"/>
      <c r="DB8" s="639"/>
      <c r="DC8" s="639"/>
      <c r="DD8" s="592">
        <v>377587</v>
      </c>
      <c r="DE8" s="587"/>
      <c r="DF8" s="587"/>
      <c r="DG8" s="587"/>
      <c r="DH8" s="587"/>
      <c r="DI8" s="587"/>
      <c r="DJ8" s="587"/>
      <c r="DK8" s="587"/>
      <c r="DL8" s="587"/>
      <c r="DM8" s="587"/>
      <c r="DN8" s="587"/>
      <c r="DO8" s="587"/>
      <c r="DP8" s="588"/>
      <c r="DQ8" s="592">
        <v>6222259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27412</v>
      </c>
      <c r="S9" s="587"/>
      <c r="T9" s="587"/>
      <c r="U9" s="587"/>
      <c r="V9" s="587"/>
      <c r="W9" s="587"/>
      <c r="X9" s="587"/>
      <c r="Y9" s="588"/>
      <c r="Z9" s="639">
        <v>0.1</v>
      </c>
      <c r="AA9" s="639"/>
      <c r="AB9" s="639"/>
      <c r="AC9" s="639"/>
      <c r="AD9" s="640">
        <v>27412</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3247585</v>
      </c>
      <c r="BH9" s="587"/>
      <c r="BI9" s="587"/>
      <c r="BJ9" s="587"/>
      <c r="BK9" s="587"/>
      <c r="BL9" s="587"/>
      <c r="BM9" s="587"/>
      <c r="BN9" s="588"/>
      <c r="BO9" s="639">
        <v>30.5</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2911780</v>
      </c>
      <c r="CS9" s="587"/>
      <c r="CT9" s="587"/>
      <c r="CU9" s="587"/>
      <c r="CV9" s="587"/>
      <c r="CW9" s="587"/>
      <c r="CX9" s="587"/>
      <c r="CY9" s="588"/>
      <c r="CZ9" s="639">
        <v>7.1</v>
      </c>
      <c r="DA9" s="639"/>
      <c r="DB9" s="639"/>
      <c r="DC9" s="639"/>
      <c r="DD9" s="592">
        <v>322924</v>
      </c>
      <c r="DE9" s="587"/>
      <c r="DF9" s="587"/>
      <c r="DG9" s="587"/>
      <c r="DH9" s="587"/>
      <c r="DI9" s="587"/>
      <c r="DJ9" s="587"/>
      <c r="DK9" s="587"/>
      <c r="DL9" s="587"/>
      <c r="DM9" s="587"/>
      <c r="DN9" s="587"/>
      <c r="DO9" s="587"/>
      <c r="DP9" s="588"/>
      <c r="DQ9" s="592">
        <v>2390185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837082</v>
      </c>
      <c r="S10" s="587"/>
      <c r="T10" s="587"/>
      <c r="U10" s="587"/>
      <c r="V10" s="587"/>
      <c r="W10" s="587"/>
      <c r="X10" s="587"/>
      <c r="Y10" s="588"/>
      <c r="Z10" s="639">
        <v>2</v>
      </c>
      <c r="AA10" s="639"/>
      <c r="AB10" s="639"/>
      <c r="AC10" s="639"/>
      <c r="AD10" s="640">
        <v>837082</v>
      </c>
      <c r="AE10" s="640"/>
      <c r="AF10" s="640"/>
      <c r="AG10" s="640"/>
      <c r="AH10" s="640"/>
      <c r="AI10" s="640"/>
      <c r="AJ10" s="640"/>
      <c r="AK10" s="640"/>
      <c r="AL10" s="609">
        <v>3.7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255838</v>
      </c>
      <c r="BH10" s="587"/>
      <c r="BI10" s="587"/>
      <c r="BJ10" s="587"/>
      <c r="BK10" s="587"/>
      <c r="BL10" s="587"/>
      <c r="BM10" s="587"/>
      <c r="BN10" s="588"/>
      <c r="BO10" s="639">
        <v>2.4</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104903</v>
      </c>
      <c r="CS10" s="587"/>
      <c r="CT10" s="587"/>
      <c r="CU10" s="587"/>
      <c r="CV10" s="587"/>
      <c r="CW10" s="587"/>
      <c r="CX10" s="587"/>
      <c r="CY10" s="588"/>
      <c r="CZ10" s="639">
        <v>0.3</v>
      </c>
      <c r="DA10" s="639"/>
      <c r="DB10" s="639"/>
      <c r="DC10" s="639"/>
      <c r="DD10" s="592">
        <v>31760</v>
      </c>
      <c r="DE10" s="587"/>
      <c r="DF10" s="587"/>
      <c r="DG10" s="587"/>
      <c r="DH10" s="587"/>
      <c r="DI10" s="587"/>
      <c r="DJ10" s="587"/>
      <c r="DK10" s="587"/>
      <c r="DL10" s="587"/>
      <c r="DM10" s="587"/>
      <c r="DN10" s="587"/>
      <c r="DO10" s="587"/>
      <c r="DP10" s="588"/>
      <c r="DQ10" s="592">
        <v>53559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8836</v>
      </c>
      <c r="S11" s="587"/>
      <c r="T11" s="587"/>
      <c r="U11" s="587"/>
      <c r="V11" s="587"/>
      <c r="W11" s="587"/>
      <c r="X11" s="587"/>
      <c r="Y11" s="588"/>
      <c r="Z11" s="639">
        <v>0</v>
      </c>
      <c r="AA11" s="639"/>
      <c r="AB11" s="639"/>
      <c r="AC11" s="639"/>
      <c r="AD11" s="640">
        <v>8836</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928435</v>
      </c>
      <c r="BH11" s="587"/>
      <c r="BI11" s="587"/>
      <c r="BJ11" s="587"/>
      <c r="BK11" s="587"/>
      <c r="BL11" s="587"/>
      <c r="BM11" s="587"/>
      <c r="BN11" s="588"/>
      <c r="BO11" s="639">
        <v>8.6999999999999993</v>
      </c>
      <c r="BP11" s="639"/>
      <c r="BQ11" s="639"/>
      <c r="BR11" s="639"/>
      <c r="BS11" s="592">
        <v>151578</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2003011</v>
      </c>
      <c r="CS11" s="587"/>
      <c r="CT11" s="587"/>
      <c r="CU11" s="587"/>
      <c r="CV11" s="587"/>
      <c r="CW11" s="587"/>
      <c r="CX11" s="587"/>
      <c r="CY11" s="588"/>
      <c r="CZ11" s="639">
        <v>4.9000000000000004</v>
      </c>
      <c r="DA11" s="639"/>
      <c r="DB11" s="639"/>
      <c r="DC11" s="639"/>
      <c r="DD11" s="592">
        <v>742785</v>
      </c>
      <c r="DE11" s="587"/>
      <c r="DF11" s="587"/>
      <c r="DG11" s="587"/>
      <c r="DH11" s="587"/>
      <c r="DI11" s="587"/>
      <c r="DJ11" s="587"/>
      <c r="DK11" s="587"/>
      <c r="DL11" s="587"/>
      <c r="DM11" s="587"/>
      <c r="DN11" s="587"/>
      <c r="DO11" s="587"/>
      <c r="DP11" s="588"/>
      <c r="DQ11" s="592">
        <v>1460643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4535143</v>
      </c>
      <c r="BH12" s="587"/>
      <c r="BI12" s="587"/>
      <c r="BJ12" s="587"/>
      <c r="BK12" s="587"/>
      <c r="BL12" s="587"/>
      <c r="BM12" s="587"/>
      <c r="BN12" s="588"/>
      <c r="BO12" s="639">
        <v>42.6</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614375</v>
      </c>
      <c r="CS12" s="587"/>
      <c r="CT12" s="587"/>
      <c r="CU12" s="587"/>
      <c r="CV12" s="587"/>
      <c r="CW12" s="587"/>
      <c r="CX12" s="587"/>
      <c r="CY12" s="588"/>
      <c r="CZ12" s="639">
        <v>1.5</v>
      </c>
      <c r="DA12" s="639"/>
      <c r="DB12" s="639"/>
      <c r="DC12" s="639"/>
      <c r="DD12" s="592">
        <v>185445</v>
      </c>
      <c r="DE12" s="587"/>
      <c r="DF12" s="587"/>
      <c r="DG12" s="587"/>
      <c r="DH12" s="587"/>
      <c r="DI12" s="587"/>
      <c r="DJ12" s="587"/>
      <c r="DK12" s="587"/>
      <c r="DL12" s="587"/>
      <c r="DM12" s="587"/>
      <c r="DN12" s="587"/>
      <c r="DO12" s="587"/>
      <c r="DP12" s="588"/>
      <c r="DQ12" s="592">
        <v>403763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54886</v>
      </c>
      <c r="S13" s="587"/>
      <c r="T13" s="587"/>
      <c r="U13" s="587"/>
      <c r="V13" s="587"/>
      <c r="W13" s="587"/>
      <c r="X13" s="587"/>
      <c r="Y13" s="588"/>
      <c r="Z13" s="639">
        <v>0.1</v>
      </c>
      <c r="AA13" s="639"/>
      <c r="AB13" s="639"/>
      <c r="AC13" s="639"/>
      <c r="AD13" s="640">
        <v>54886</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4472407</v>
      </c>
      <c r="BH13" s="587"/>
      <c r="BI13" s="587"/>
      <c r="BJ13" s="587"/>
      <c r="BK13" s="587"/>
      <c r="BL13" s="587"/>
      <c r="BM13" s="587"/>
      <c r="BN13" s="588"/>
      <c r="BO13" s="639">
        <v>42</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4779419</v>
      </c>
      <c r="CS13" s="587"/>
      <c r="CT13" s="587"/>
      <c r="CU13" s="587"/>
      <c r="CV13" s="587"/>
      <c r="CW13" s="587"/>
      <c r="CX13" s="587"/>
      <c r="CY13" s="588"/>
      <c r="CZ13" s="639">
        <v>11.7</v>
      </c>
      <c r="DA13" s="639"/>
      <c r="DB13" s="639"/>
      <c r="DC13" s="639"/>
      <c r="DD13" s="592">
        <v>2684802</v>
      </c>
      <c r="DE13" s="587"/>
      <c r="DF13" s="587"/>
      <c r="DG13" s="587"/>
      <c r="DH13" s="587"/>
      <c r="DI13" s="587"/>
      <c r="DJ13" s="587"/>
      <c r="DK13" s="587"/>
      <c r="DL13" s="587"/>
      <c r="DM13" s="587"/>
      <c r="DN13" s="587"/>
      <c r="DO13" s="587"/>
      <c r="DP13" s="588"/>
      <c r="DQ13" s="592">
        <v>2391422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200641</v>
      </c>
      <c r="BH14" s="587"/>
      <c r="BI14" s="587"/>
      <c r="BJ14" s="587"/>
      <c r="BK14" s="587"/>
      <c r="BL14" s="587"/>
      <c r="BM14" s="587"/>
      <c r="BN14" s="588"/>
      <c r="BO14" s="639">
        <v>1.9</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1472842</v>
      </c>
      <c r="CS14" s="587"/>
      <c r="CT14" s="587"/>
      <c r="CU14" s="587"/>
      <c r="CV14" s="587"/>
      <c r="CW14" s="587"/>
      <c r="CX14" s="587"/>
      <c r="CY14" s="588"/>
      <c r="CZ14" s="639">
        <v>3.6</v>
      </c>
      <c r="DA14" s="639"/>
      <c r="DB14" s="639"/>
      <c r="DC14" s="639"/>
      <c r="DD14" s="592">
        <v>574799</v>
      </c>
      <c r="DE14" s="587"/>
      <c r="DF14" s="587"/>
      <c r="DG14" s="587"/>
      <c r="DH14" s="587"/>
      <c r="DI14" s="587"/>
      <c r="DJ14" s="587"/>
      <c r="DK14" s="587"/>
      <c r="DL14" s="587"/>
      <c r="DM14" s="587"/>
      <c r="DN14" s="587"/>
      <c r="DO14" s="587"/>
      <c r="DP14" s="588"/>
      <c r="DQ14" s="592">
        <v>937924</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37807</v>
      </c>
      <c r="S15" s="587"/>
      <c r="T15" s="587"/>
      <c r="U15" s="587"/>
      <c r="V15" s="587"/>
      <c r="W15" s="587"/>
      <c r="X15" s="587"/>
      <c r="Y15" s="588"/>
      <c r="Z15" s="639">
        <v>0.1</v>
      </c>
      <c r="AA15" s="639"/>
      <c r="AB15" s="639"/>
      <c r="AC15" s="639"/>
      <c r="AD15" s="640">
        <v>37807</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748761</v>
      </c>
      <c r="BH15" s="587"/>
      <c r="BI15" s="587"/>
      <c r="BJ15" s="587"/>
      <c r="BK15" s="587"/>
      <c r="BL15" s="587"/>
      <c r="BM15" s="587"/>
      <c r="BN15" s="588"/>
      <c r="BO15" s="639">
        <v>7</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4205961</v>
      </c>
      <c r="CS15" s="587"/>
      <c r="CT15" s="587"/>
      <c r="CU15" s="587"/>
      <c r="CV15" s="587"/>
      <c r="CW15" s="587"/>
      <c r="CX15" s="587"/>
      <c r="CY15" s="588"/>
      <c r="CZ15" s="639">
        <v>10.3</v>
      </c>
      <c r="DA15" s="639"/>
      <c r="DB15" s="639"/>
      <c r="DC15" s="639"/>
      <c r="DD15" s="592">
        <v>1583770</v>
      </c>
      <c r="DE15" s="587"/>
      <c r="DF15" s="587"/>
      <c r="DG15" s="587"/>
      <c r="DH15" s="587"/>
      <c r="DI15" s="587"/>
      <c r="DJ15" s="587"/>
      <c r="DK15" s="587"/>
      <c r="DL15" s="587"/>
      <c r="DM15" s="587"/>
      <c r="DN15" s="587"/>
      <c r="DO15" s="587"/>
      <c r="DP15" s="588"/>
      <c r="DQ15" s="592">
        <v>2775858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11969424</v>
      </c>
      <c r="S16" s="587"/>
      <c r="T16" s="587"/>
      <c r="U16" s="587"/>
      <c r="V16" s="587"/>
      <c r="W16" s="587"/>
      <c r="X16" s="587"/>
      <c r="Y16" s="588"/>
      <c r="Z16" s="639">
        <v>27.9</v>
      </c>
      <c r="AA16" s="639"/>
      <c r="AB16" s="639"/>
      <c r="AC16" s="639"/>
      <c r="AD16" s="640">
        <v>10952521</v>
      </c>
      <c r="AE16" s="640"/>
      <c r="AF16" s="640"/>
      <c r="AG16" s="640"/>
      <c r="AH16" s="640"/>
      <c r="AI16" s="640"/>
      <c r="AJ16" s="640"/>
      <c r="AK16" s="640"/>
      <c r="AL16" s="609">
        <v>49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1845973</v>
      </c>
      <c r="CS16" s="587"/>
      <c r="CT16" s="587"/>
      <c r="CU16" s="587"/>
      <c r="CV16" s="587"/>
      <c r="CW16" s="587"/>
      <c r="CX16" s="587"/>
      <c r="CY16" s="588"/>
      <c r="CZ16" s="639">
        <v>4.5</v>
      </c>
      <c r="DA16" s="639"/>
      <c r="DB16" s="639"/>
      <c r="DC16" s="639"/>
      <c r="DD16" s="592" t="s">
        <v>113</v>
      </c>
      <c r="DE16" s="587"/>
      <c r="DF16" s="587"/>
      <c r="DG16" s="587"/>
      <c r="DH16" s="587"/>
      <c r="DI16" s="587"/>
      <c r="DJ16" s="587"/>
      <c r="DK16" s="587"/>
      <c r="DL16" s="587"/>
      <c r="DM16" s="587"/>
      <c r="DN16" s="587"/>
      <c r="DO16" s="587"/>
      <c r="DP16" s="588"/>
      <c r="DQ16" s="592">
        <v>40205</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10952521</v>
      </c>
      <c r="S17" s="587"/>
      <c r="T17" s="587"/>
      <c r="U17" s="587"/>
      <c r="V17" s="587"/>
      <c r="W17" s="587"/>
      <c r="X17" s="587"/>
      <c r="Y17" s="588"/>
      <c r="Z17" s="639">
        <v>25.5</v>
      </c>
      <c r="AA17" s="639"/>
      <c r="AB17" s="639"/>
      <c r="AC17" s="639"/>
      <c r="AD17" s="640">
        <v>10952521</v>
      </c>
      <c r="AE17" s="640"/>
      <c r="AF17" s="640"/>
      <c r="AG17" s="640"/>
      <c r="AH17" s="640"/>
      <c r="AI17" s="640"/>
      <c r="AJ17" s="640"/>
      <c r="AK17" s="640"/>
      <c r="AL17" s="609">
        <v>49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5114216</v>
      </c>
      <c r="CS17" s="587"/>
      <c r="CT17" s="587"/>
      <c r="CU17" s="587"/>
      <c r="CV17" s="587"/>
      <c r="CW17" s="587"/>
      <c r="CX17" s="587"/>
      <c r="CY17" s="588"/>
      <c r="CZ17" s="639">
        <v>12.5</v>
      </c>
      <c r="DA17" s="639"/>
      <c r="DB17" s="639"/>
      <c r="DC17" s="639"/>
      <c r="DD17" s="592" t="s">
        <v>113</v>
      </c>
      <c r="DE17" s="587"/>
      <c r="DF17" s="587"/>
      <c r="DG17" s="587"/>
      <c r="DH17" s="587"/>
      <c r="DI17" s="587"/>
      <c r="DJ17" s="587"/>
      <c r="DK17" s="587"/>
      <c r="DL17" s="587"/>
      <c r="DM17" s="587"/>
      <c r="DN17" s="587"/>
      <c r="DO17" s="587"/>
      <c r="DP17" s="588"/>
      <c r="DQ17" s="592">
        <v>5034607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1016502</v>
      </c>
      <c r="S18" s="587"/>
      <c r="T18" s="587"/>
      <c r="U18" s="587"/>
      <c r="V18" s="587"/>
      <c r="W18" s="587"/>
      <c r="X18" s="587"/>
      <c r="Y18" s="588"/>
      <c r="Z18" s="639">
        <v>2.4</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401</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606501</v>
      </c>
      <c r="BH19" s="587"/>
      <c r="BI19" s="587"/>
      <c r="BJ19" s="587"/>
      <c r="BK19" s="587"/>
      <c r="BL19" s="587"/>
      <c r="BM19" s="587"/>
      <c r="BN19" s="588"/>
      <c r="BO19" s="639">
        <v>5.7</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23907473</v>
      </c>
      <c r="S20" s="587"/>
      <c r="T20" s="587"/>
      <c r="U20" s="587"/>
      <c r="V20" s="587"/>
      <c r="W20" s="587"/>
      <c r="X20" s="587"/>
      <c r="Y20" s="588"/>
      <c r="Z20" s="639">
        <v>55.7</v>
      </c>
      <c r="AA20" s="639"/>
      <c r="AB20" s="639"/>
      <c r="AC20" s="639"/>
      <c r="AD20" s="640">
        <v>22290622</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606501</v>
      </c>
      <c r="BH20" s="587"/>
      <c r="BI20" s="587"/>
      <c r="BJ20" s="587"/>
      <c r="BK20" s="587"/>
      <c r="BL20" s="587"/>
      <c r="BM20" s="587"/>
      <c r="BN20" s="588"/>
      <c r="BO20" s="639">
        <v>5.7</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40992763</v>
      </c>
      <c r="CS20" s="587"/>
      <c r="CT20" s="587"/>
      <c r="CU20" s="587"/>
      <c r="CV20" s="587"/>
      <c r="CW20" s="587"/>
      <c r="CX20" s="587"/>
      <c r="CY20" s="588"/>
      <c r="CZ20" s="639">
        <v>100</v>
      </c>
      <c r="DA20" s="639"/>
      <c r="DB20" s="639"/>
      <c r="DC20" s="639"/>
      <c r="DD20" s="592">
        <v>6660449</v>
      </c>
      <c r="DE20" s="587"/>
      <c r="DF20" s="587"/>
      <c r="DG20" s="587"/>
      <c r="DH20" s="587"/>
      <c r="DI20" s="587"/>
      <c r="DJ20" s="587"/>
      <c r="DK20" s="587"/>
      <c r="DL20" s="587"/>
      <c r="DM20" s="587"/>
      <c r="DN20" s="587"/>
      <c r="DO20" s="587"/>
      <c r="DP20" s="588"/>
      <c r="DQ20" s="592">
        <v>25849168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17095</v>
      </c>
      <c r="S21" s="587"/>
      <c r="T21" s="587"/>
      <c r="U21" s="587"/>
      <c r="V21" s="587"/>
      <c r="W21" s="587"/>
      <c r="X21" s="587"/>
      <c r="Y21" s="588"/>
      <c r="Z21" s="639">
        <v>0</v>
      </c>
      <c r="AA21" s="639"/>
      <c r="AB21" s="639"/>
      <c r="AC21" s="639"/>
      <c r="AD21" s="640">
        <v>17095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6553</v>
      </c>
      <c r="BH21" s="587"/>
      <c r="BI21" s="587"/>
      <c r="BJ21" s="587"/>
      <c r="BK21" s="587"/>
      <c r="BL21" s="587"/>
      <c r="BM21" s="587"/>
      <c r="BN21" s="588"/>
      <c r="BO21" s="639">
        <v>0.1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433384</v>
      </c>
      <c r="S22" s="587"/>
      <c r="T22" s="587"/>
      <c r="U22" s="587"/>
      <c r="V22" s="587"/>
      <c r="W22" s="587"/>
      <c r="X22" s="587"/>
      <c r="Y22" s="588"/>
      <c r="Z22" s="639">
        <v>1</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735803</v>
      </c>
      <c r="S23" s="587"/>
      <c r="T23" s="587"/>
      <c r="U23" s="587"/>
      <c r="V23" s="587"/>
      <c r="W23" s="587"/>
      <c r="X23" s="587"/>
      <c r="Y23" s="588"/>
      <c r="Z23" s="639">
        <v>1.7</v>
      </c>
      <c r="AA23" s="639"/>
      <c r="AB23" s="639"/>
      <c r="AC23" s="639"/>
      <c r="AD23" s="640">
        <v>23924</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599948</v>
      </c>
      <c r="BH23" s="587"/>
      <c r="BI23" s="587"/>
      <c r="BJ23" s="587"/>
      <c r="BK23" s="587"/>
      <c r="BL23" s="587"/>
      <c r="BM23" s="587"/>
      <c r="BN23" s="588"/>
      <c r="BO23" s="639">
        <v>5.6</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91495</v>
      </c>
      <c r="S24" s="587"/>
      <c r="T24" s="587"/>
      <c r="U24" s="587"/>
      <c r="V24" s="587"/>
      <c r="W24" s="587"/>
      <c r="X24" s="587"/>
      <c r="Y24" s="588"/>
      <c r="Z24" s="639">
        <v>0.2</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20608531</v>
      </c>
      <c r="CS24" s="637"/>
      <c r="CT24" s="637"/>
      <c r="CU24" s="637"/>
      <c r="CV24" s="637"/>
      <c r="CW24" s="637"/>
      <c r="CX24" s="637"/>
      <c r="CY24" s="684"/>
      <c r="CZ24" s="688">
        <v>50.3</v>
      </c>
      <c r="DA24" s="689"/>
      <c r="DB24" s="689"/>
      <c r="DC24" s="690"/>
      <c r="DD24" s="683">
        <v>14193304</v>
      </c>
      <c r="DE24" s="637"/>
      <c r="DF24" s="637"/>
      <c r="DG24" s="637"/>
      <c r="DH24" s="637"/>
      <c r="DI24" s="637"/>
      <c r="DJ24" s="637"/>
      <c r="DK24" s="684"/>
      <c r="DL24" s="683">
        <v>13835558</v>
      </c>
      <c r="DM24" s="637"/>
      <c r="DN24" s="637"/>
      <c r="DO24" s="637"/>
      <c r="DP24" s="637"/>
      <c r="DQ24" s="637"/>
      <c r="DR24" s="637"/>
      <c r="DS24" s="637"/>
      <c r="DT24" s="637"/>
      <c r="DU24" s="637"/>
      <c r="DV24" s="684"/>
      <c r="DW24" s="685">
        <v>57.8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7578201</v>
      </c>
      <c r="S25" s="587"/>
      <c r="T25" s="587"/>
      <c r="U25" s="587"/>
      <c r="V25" s="587"/>
      <c r="W25" s="587"/>
      <c r="X25" s="587"/>
      <c r="Y25" s="588"/>
      <c r="Z25" s="639">
        <v>17.7</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7428057</v>
      </c>
      <c r="CS25" s="605"/>
      <c r="CT25" s="605"/>
      <c r="CU25" s="605"/>
      <c r="CV25" s="605"/>
      <c r="CW25" s="605"/>
      <c r="CX25" s="605"/>
      <c r="CY25" s="606"/>
      <c r="CZ25" s="589">
        <v>18.100000000000001</v>
      </c>
      <c r="DA25" s="607"/>
      <c r="DB25" s="607"/>
      <c r="DC25" s="608"/>
      <c r="DD25" s="592">
        <v>7092195</v>
      </c>
      <c r="DE25" s="605"/>
      <c r="DF25" s="605"/>
      <c r="DG25" s="605"/>
      <c r="DH25" s="605"/>
      <c r="DI25" s="605"/>
      <c r="DJ25" s="605"/>
      <c r="DK25" s="606"/>
      <c r="DL25" s="592">
        <v>6758469</v>
      </c>
      <c r="DM25" s="605"/>
      <c r="DN25" s="605"/>
      <c r="DO25" s="605"/>
      <c r="DP25" s="605"/>
      <c r="DQ25" s="605"/>
      <c r="DR25" s="605"/>
      <c r="DS25" s="605"/>
      <c r="DT25" s="605"/>
      <c r="DU25" s="605"/>
      <c r="DV25" s="606"/>
      <c r="DW25" s="609">
        <v>28.2</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4383936</v>
      </c>
      <c r="CS26" s="587"/>
      <c r="CT26" s="587"/>
      <c r="CU26" s="587"/>
      <c r="CV26" s="587"/>
      <c r="CW26" s="587"/>
      <c r="CX26" s="587"/>
      <c r="CY26" s="588"/>
      <c r="CZ26" s="589">
        <v>10.7</v>
      </c>
      <c r="DA26" s="607"/>
      <c r="DB26" s="607"/>
      <c r="DC26" s="608"/>
      <c r="DD26" s="592">
        <v>4103784</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3397315</v>
      </c>
      <c r="S27" s="587"/>
      <c r="T27" s="587"/>
      <c r="U27" s="587"/>
      <c r="V27" s="587"/>
      <c r="W27" s="587"/>
      <c r="X27" s="587"/>
      <c r="Y27" s="588"/>
      <c r="Z27" s="639">
        <v>7.9</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10638274</v>
      </c>
      <c r="BH27" s="587"/>
      <c r="BI27" s="587"/>
      <c r="BJ27" s="587"/>
      <c r="BK27" s="587"/>
      <c r="BL27" s="587"/>
      <c r="BM27" s="587"/>
      <c r="BN27" s="588"/>
      <c r="BO27" s="639">
        <v>100</v>
      </c>
      <c r="BP27" s="639"/>
      <c r="BQ27" s="639"/>
      <c r="BR27" s="639"/>
      <c r="BS27" s="592">
        <v>151578</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8066504</v>
      </c>
      <c r="CS27" s="605"/>
      <c r="CT27" s="605"/>
      <c r="CU27" s="605"/>
      <c r="CV27" s="605"/>
      <c r="CW27" s="605"/>
      <c r="CX27" s="605"/>
      <c r="CY27" s="606"/>
      <c r="CZ27" s="589">
        <v>19.7</v>
      </c>
      <c r="DA27" s="607"/>
      <c r="DB27" s="607"/>
      <c r="DC27" s="608"/>
      <c r="DD27" s="592">
        <v>2066748</v>
      </c>
      <c r="DE27" s="605"/>
      <c r="DF27" s="605"/>
      <c r="DG27" s="605"/>
      <c r="DH27" s="605"/>
      <c r="DI27" s="605"/>
      <c r="DJ27" s="605"/>
      <c r="DK27" s="606"/>
      <c r="DL27" s="592">
        <v>2063922</v>
      </c>
      <c r="DM27" s="605"/>
      <c r="DN27" s="605"/>
      <c r="DO27" s="605"/>
      <c r="DP27" s="605"/>
      <c r="DQ27" s="605"/>
      <c r="DR27" s="605"/>
      <c r="DS27" s="605"/>
      <c r="DT27" s="605"/>
      <c r="DU27" s="605"/>
      <c r="DV27" s="606"/>
      <c r="DW27" s="609">
        <v>8.6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86850</v>
      </c>
      <c r="S28" s="587"/>
      <c r="T28" s="587"/>
      <c r="U28" s="587"/>
      <c r="V28" s="587"/>
      <c r="W28" s="587"/>
      <c r="X28" s="587"/>
      <c r="Y28" s="588"/>
      <c r="Z28" s="639">
        <v>0.2</v>
      </c>
      <c r="AA28" s="639"/>
      <c r="AB28" s="639"/>
      <c r="AC28" s="639"/>
      <c r="AD28" s="640">
        <v>7750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5113970</v>
      </c>
      <c r="CS28" s="587"/>
      <c r="CT28" s="587"/>
      <c r="CU28" s="587"/>
      <c r="CV28" s="587"/>
      <c r="CW28" s="587"/>
      <c r="CX28" s="587"/>
      <c r="CY28" s="588"/>
      <c r="CZ28" s="589">
        <v>12.5</v>
      </c>
      <c r="DA28" s="607"/>
      <c r="DB28" s="607"/>
      <c r="DC28" s="608"/>
      <c r="DD28" s="592">
        <v>5034361</v>
      </c>
      <c r="DE28" s="587"/>
      <c r="DF28" s="587"/>
      <c r="DG28" s="587"/>
      <c r="DH28" s="587"/>
      <c r="DI28" s="587"/>
      <c r="DJ28" s="587"/>
      <c r="DK28" s="588"/>
      <c r="DL28" s="592">
        <v>5013167</v>
      </c>
      <c r="DM28" s="587"/>
      <c r="DN28" s="587"/>
      <c r="DO28" s="587"/>
      <c r="DP28" s="587"/>
      <c r="DQ28" s="587"/>
      <c r="DR28" s="587"/>
      <c r="DS28" s="587"/>
      <c r="DT28" s="587"/>
      <c r="DU28" s="587"/>
      <c r="DV28" s="588"/>
      <c r="DW28" s="609">
        <v>20.9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122864</v>
      </c>
      <c r="S29" s="587"/>
      <c r="T29" s="587"/>
      <c r="U29" s="587"/>
      <c r="V29" s="587"/>
      <c r="W29" s="587"/>
      <c r="X29" s="587"/>
      <c r="Y29" s="588"/>
      <c r="Z29" s="639">
        <v>0.3</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5113970</v>
      </c>
      <c r="CS29" s="605"/>
      <c r="CT29" s="605"/>
      <c r="CU29" s="605"/>
      <c r="CV29" s="605"/>
      <c r="CW29" s="605"/>
      <c r="CX29" s="605"/>
      <c r="CY29" s="606"/>
      <c r="CZ29" s="589">
        <v>12.5</v>
      </c>
      <c r="DA29" s="607"/>
      <c r="DB29" s="607"/>
      <c r="DC29" s="608"/>
      <c r="DD29" s="592">
        <v>5034361</v>
      </c>
      <c r="DE29" s="605"/>
      <c r="DF29" s="605"/>
      <c r="DG29" s="605"/>
      <c r="DH29" s="605"/>
      <c r="DI29" s="605"/>
      <c r="DJ29" s="605"/>
      <c r="DK29" s="606"/>
      <c r="DL29" s="592">
        <v>5013167</v>
      </c>
      <c r="DM29" s="605"/>
      <c r="DN29" s="605"/>
      <c r="DO29" s="605"/>
      <c r="DP29" s="605"/>
      <c r="DQ29" s="605"/>
      <c r="DR29" s="605"/>
      <c r="DS29" s="605"/>
      <c r="DT29" s="605"/>
      <c r="DU29" s="605"/>
      <c r="DV29" s="606"/>
      <c r="DW29" s="609">
        <v>20.9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227351</v>
      </c>
      <c r="S30" s="587"/>
      <c r="T30" s="587"/>
      <c r="U30" s="587"/>
      <c r="V30" s="587"/>
      <c r="W30" s="587"/>
      <c r="X30" s="587"/>
      <c r="Y30" s="588"/>
      <c r="Z30" s="639">
        <v>0.5</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98.2</v>
      </c>
      <c r="BH30" s="653"/>
      <c r="BI30" s="653"/>
      <c r="BJ30" s="653"/>
      <c r="BK30" s="653"/>
      <c r="BL30" s="653"/>
      <c r="BM30" s="654">
        <v>92.4</v>
      </c>
      <c r="BN30" s="653"/>
      <c r="BO30" s="653"/>
      <c r="BP30" s="653"/>
      <c r="BQ30" s="655"/>
      <c r="BR30" s="652">
        <v>98</v>
      </c>
      <c r="BS30" s="653"/>
      <c r="BT30" s="653"/>
      <c r="BU30" s="653"/>
      <c r="BV30" s="653"/>
      <c r="BW30" s="653"/>
      <c r="BX30" s="654">
        <v>92</v>
      </c>
      <c r="BY30" s="653"/>
      <c r="BZ30" s="653"/>
      <c r="CA30" s="653"/>
      <c r="CB30" s="655"/>
      <c r="CD30" s="658"/>
      <c r="CE30" s="659"/>
      <c r="CF30" s="623" t="s">
        <v>292</v>
      </c>
      <c r="CG30" s="620"/>
      <c r="CH30" s="620"/>
      <c r="CI30" s="620"/>
      <c r="CJ30" s="620"/>
      <c r="CK30" s="620"/>
      <c r="CL30" s="620"/>
      <c r="CM30" s="620"/>
      <c r="CN30" s="620"/>
      <c r="CO30" s="620"/>
      <c r="CP30" s="620"/>
      <c r="CQ30" s="621"/>
      <c r="CR30" s="586">
        <v>4586545</v>
      </c>
      <c r="CS30" s="587"/>
      <c r="CT30" s="587"/>
      <c r="CU30" s="587"/>
      <c r="CV30" s="587"/>
      <c r="CW30" s="587"/>
      <c r="CX30" s="587"/>
      <c r="CY30" s="588"/>
      <c r="CZ30" s="589">
        <v>11.2</v>
      </c>
      <c r="DA30" s="607"/>
      <c r="DB30" s="607"/>
      <c r="DC30" s="608"/>
      <c r="DD30" s="592">
        <v>4506936</v>
      </c>
      <c r="DE30" s="587"/>
      <c r="DF30" s="587"/>
      <c r="DG30" s="587"/>
      <c r="DH30" s="587"/>
      <c r="DI30" s="587"/>
      <c r="DJ30" s="587"/>
      <c r="DK30" s="588"/>
      <c r="DL30" s="592">
        <v>4485742</v>
      </c>
      <c r="DM30" s="587"/>
      <c r="DN30" s="587"/>
      <c r="DO30" s="587"/>
      <c r="DP30" s="587"/>
      <c r="DQ30" s="587"/>
      <c r="DR30" s="587"/>
      <c r="DS30" s="587"/>
      <c r="DT30" s="587"/>
      <c r="DU30" s="587"/>
      <c r="DV30" s="588"/>
      <c r="DW30" s="609">
        <v>18.7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1736699</v>
      </c>
      <c r="S31" s="587"/>
      <c r="T31" s="587"/>
      <c r="U31" s="587"/>
      <c r="V31" s="587"/>
      <c r="W31" s="587"/>
      <c r="X31" s="587"/>
      <c r="Y31" s="588"/>
      <c r="Z31" s="639">
        <v>4</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98.3</v>
      </c>
      <c r="BH31" s="605"/>
      <c r="BI31" s="605"/>
      <c r="BJ31" s="605"/>
      <c r="BK31" s="605"/>
      <c r="BL31" s="605"/>
      <c r="BM31" s="641">
        <v>93.1</v>
      </c>
      <c r="BN31" s="651"/>
      <c r="BO31" s="651"/>
      <c r="BP31" s="651"/>
      <c r="BQ31" s="615"/>
      <c r="BR31" s="650">
        <v>98.1</v>
      </c>
      <c r="BS31" s="605"/>
      <c r="BT31" s="605"/>
      <c r="BU31" s="605"/>
      <c r="BV31" s="605"/>
      <c r="BW31" s="605"/>
      <c r="BX31" s="641">
        <v>92.8</v>
      </c>
      <c r="BY31" s="651"/>
      <c r="BZ31" s="651"/>
      <c r="CA31" s="651"/>
      <c r="CB31" s="615"/>
      <c r="CD31" s="658"/>
      <c r="CE31" s="659"/>
      <c r="CF31" s="623" t="s">
        <v>296</v>
      </c>
      <c r="CG31" s="620"/>
      <c r="CH31" s="620"/>
      <c r="CI31" s="620"/>
      <c r="CJ31" s="620"/>
      <c r="CK31" s="620"/>
      <c r="CL31" s="620"/>
      <c r="CM31" s="620"/>
      <c r="CN31" s="620"/>
      <c r="CO31" s="620"/>
      <c r="CP31" s="620"/>
      <c r="CQ31" s="621"/>
      <c r="CR31" s="586">
        <v>527425</v>
      </c>
      <c r="CS31" s="605"/>
      <c r="CT31" s="605"/>
      <c r="CU31" s="605"/>
      <c r="CV31" s="605"/>
      <c r="CW31" s="605"/>
      <c r="CX31" s="605"/>
      <c r="CY31" s="606"/>
      <c r="CZ31" s="589">
        <v>1.3</v>
      </c>
      <c r="DA31" s="607"/>
      <c r="DB31" s="607"/>
      <c r="DC31" s="608"/>
      <c r="DD31" s="592">
        <v>527425</v>
      </c>
      <c r="DE31" s="605"/>
      <c r="DF31" s="605"/>
      <c r="DG31" s="605"/>
      <c r="DH31" s="605"/>
      <c r="DI31" s="605"/>
      <c r="DJ31" s="605"/>
      <c r="DK31" s="606"/>
      <c r="DL31" s="592">
        <v>527425</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458771</v>
      </c>
      <c r="S32" s="587"/>
      <c r="T32" s="587"/>
      <c r="U32" s="587"/>
      <c r="V32" s="587"/>
      <c r="W32" s="587"/>
      <c r="X32" s="587"/>
      <c r="Y32" s="588"/>
      <c r="Z32" s="639">
        <v>1.1000000000000001</v>
      </c>
      <c r="AA32" s="639"/>
      <c r="AB32" s="639"/>
      <c r="AC32" s="639"/>
      <c r="AD32" s="640">
        <v>12118</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97.9</v>
      </c>
      <c r="BH32" s="571"/>
      <c r="BI32" s="571"/>
      <c r="BJ32" s="571"/>
      <c r="BK32" s="571"/>
      <c r="BL32" s="571"/>
      <c r="BM32" s="634">
        <v>90.8</v>
      </c>
      <c r="BN32" s="571"/>
      <c r="BO32" s="571"/>
      <c r="BP32" s="571"/>
      <c r="BQ32" s="628"/>
      <c r="BR32" s="649">
        <v>97.6</v>
      </c>
      <c r="BS32" s="571"/>
      <c r="BT32" s="571"/>
      <c r="BU32" s="571"/>
      <c r="BV32" s="571"/>
      <c r="BW32" s="571"/>
      <c r="BX32" s="634">
        <v>90.3</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4100985</v>
      </c>
      <c r="S33" s="587"/>
      <c r="T33" s="587"/>
      <c r="U33" s="587"/>
      <c r="V33" s="587"/>
      <c r="W33" s="587"/>
      <c r="X33" s="587"/>
      <c r="Y33" s="588"/>
      <c r="Z33" s="639">
        <v>9.6</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11877810</v>
      </c>
      <c r="CS33" s="605"/>
      <c r="CT33" s="605"/>
      <c r="CU33" s="605"/>
      <c r="CV33" s="605"/>
      <c r="CW33" s="605"/>
      <c r="CX33" s="605"/>
      <c r="CY33" s="606"/>
      <c r="CZ33" s="589">
        <v>29</v>
      </c>
      <c r="DA33" s="607"/>
      <c r="DB33" s="607"/>
      <c r="DC33" s="608"/>
      <c r="DD33" s="592">
        <v>9698350</v>
      </c>
      <c r="DE33" s="605"/>
      <c r="DF33" s="605"/>
      <c r="DG33" s="605"/>
      <c r="DH33" s="605"/>
      <c r="DI33" s="605"/>
      <c r="DJ33" s="605"/>
      <c r="DK33" s="606"/>
      <c r="DL33" s="592">
        <v>7944096</v>
      </c>
      <c r="DM33" s="605"/>
      <c r="DN33" s="605"/>
      <c r="DO33" s="605"/>
      <c r="DP33" s="605"/>
      <c r="DQ33" s="605"/>
      <c r="DR33" s="605"/>
      <c r="DS33" s="605"/>
      <c r="DT33" s="605"/>
      <c r="DU33" s="605"/>
      <c r="DV33" s="606"/>
      <c r="DW33" s="609">
        <v>33.200000000000003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4298902</v>
      </c>
      <c r="CS34" s="587"/>
      <c r="CT34" s="587"/>
      <c r="CU34" s="587"/>
      <c r="CV34" s="587"/>
      <c r="CW34" s="587"/>
      <c r="CX34" s="587"/>
      <c r="CY34" s="588"/>
      <c r="CZ34" s="589">
        <v>10.5</v>
      </c>
      <c r="DA34" s="607"/>
      <c r="DB34" s="607"/>
      <c r="DC34" s="608"/>
      <c r="DD34" s="592">
        <v>3565412</v>
      </c>
      <c r="DE34" s="587"/>
      <c r="DF34" s="587"/>
      <c r="DG34" s="587"/>
      <c r="DH34" s="587"/>
      <c r="DI34" s="587"/>
      <c r="DJ34" s="587"/>
      <c r="DK34" s="588"/>
      <c r="DL34" s="592">
        <v>3341399</v>
      </c>
      <c r="DM34" s="587"/>
      <c r="DN34" s="587"/>
      <c r="DO34" s="587"/>
      <c r="DP34" s="587"/>
      <c r="DQ34" s="587"/>
      <c r="DR34" s="587"/>
      <c r="DS34" s="587"/>
      <c r="DT34" s="587"/>
      <c r="DU34" s="587"/>
      <c r="DV34" s="588"/>
      <c r="DW34" s="609">
        <v>13.9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1601985</v>
      </c>
      <c r="S35" s="587"/>
      <c r="T35" s="587"/>
      <c r="U35" s="587"/>
      <c r="V35" s="587"/>
      <c r="W35" s="587"/>
      <c r="X35" s="587"/>
      <c r="Y35" s="588"/>
      <c r="Z35" s="639">
        <v>3.7</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5186273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752719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308170</v>
      </c>
      <c r="CS35" s="605"/>
      <c r="CT35" s="605"/>
      <c r="CU35" s="605"/>
      <c r="CV35" s="605"/>
      <c r="CW35" s="605"/>
      <c r="CX35" s="605"/>
      <c r="CY35" s="606"/>
      <c r="CZ35" s="589">
        <v>0.8</v>
      </c>
      <c r="DA35" s="607"/>
      <c r="DB35" s="607"/>
      <c r="DC35" s="608"/>
      <c r="DD35" s="592">
        <v>158167</v>
      </c>
      <c r="DE35" s="605"/>
      <c r="DF35" s="605"/>
      <c r="DG35" s="605"/>
      <c r="DH35" s="605"/>
      <c r="DI35" s="605"/>
      <c r="DJ35" s="605"/>
      <c r="DK35" s="606"/>
      <c r="DL35" s="592">
        <v>158167</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42894286</v>
      </c>
      <c r="S36" s="627"/>
      <c r="T36" s="627"/>
      <c r="U36" s="627"/>
      <c r="V36" s="627"/>
      <c r="W36" s="627"/>
      <c r="X36" s="627"/>
      <c r="Y36" s="630"/>
      <c r="Z36" s="631">
        <v>100</v>
      </c>
      <c r="AA36" s="631"/>
      <c r="AB36" s="631"/>
      <c r="AC36" s="631"/>
      <c r="AD36" s="632">
        <v>22351509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1447410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323741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1753239</v>
      </c>
      <c r="CS36" s="587"/>
      <c r="CT36" s="587"/>
      <c r="CU36" s="587"/>
      <c r="CV36" s="587"/>
      <c r="CW36" s="587"/>
      <c r="CX36" s="587"/>
      <c r="CY36" s="588"/>
      <c r="CZ36" s="589">
        <v>4.3</v>
      </c>
      <c r="DA36" s="607"/>
      <c r="DB36" s="607"/>
      <c r="DC36" s="608"/>
      <c r="DD36" s="592">
        <v>1260313</v>
      </c>
      <c r="DE36" s="587"/>
      <c r="DF36" s="587"/>
      <c r="DG36" s="587"/>
      <c r="DH36" s="587"/>
      <c r="DI36" s="587"/>
      <c r="DJ36" s="587"/>
      <c r="DK36" s="588"/>
      <c r="DL36" s="592">
        <v>948726</v>
      </c>
      <c r="DM36" s="587"/>
      <c r="DN36" s="587"/>
      <c r="DO36" s="587"/>
      <c r="DP36" s="587"/>
      <c r="DQ36" s="587"/>
      <c r="DR36" s="587"/>
      <c r="DS36" s="587"/>
      <c r="DT36" s="587"/>
      <c r="DU36" s="587"/>
      <c r="DV36" s="588"/>
      <c r="DW36" s="609">
        <v>4</v>
      </c>
      <c r="DX36" s="610"/>
      <c r="DY36" s="610"/>
      <c r="DZ36" s="610"/>
      <c r="EA36" s="610"/>
      <c r="EB36" s="610"/>
      <c r="EC36" s="611"/>
    </row>
    <row r="37" spans="2:133" ht="11.25" customHeight="1">
      <c r="AQ37" s="612" t="s">
        <v>314</v>
      </c>
      <c r="AR37" s="613"/>
      <c r="AS37" s="613"/>
      <c r="AT37" s="613"/>
      <c r="AU37" s="613"/>
      <c r="AV37" s="613"/>
      <c r="AW37" s="613"/>
      <c r="AX37" s="613"/>
      <c r="AY37" s="614"/>
      <c r="AZ37" s="586">
        <v>467284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12542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6108</v>
      </c>
      <c r="CS37" s="605"/>
      <c r="CT37" s="605"/>
      <c r="CU37" s="605"/>
      <c r="CV37" s="605"/>
      <c r="CW37" s="605"/>
      <c r="CX37" s="605"/>
      <c r="CY37" s="606"/>
      <c r="CZ37" s="589">
        <v>0</v>
      </c>
      <c r="DA37" s="607"/>
      <c r="DB37" s="607"/>
      <c r="DC37" s="608"/>
      <c r="DD37" s="592">
        <v>6108</v>
      </c>
      <c r="DE37" s="605"/>
      <c r="DF37" s="605"/>
      <c r="DG37" s="605"/>
      <c r="DH37" s="605"/>
      <c r="DI37" s="605"/>
      <c r="DJ37" s="605"/>
      <c r="DK37" s="606"/>
      <c r="DL37" s="592">
        <v>4926</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317</v>
      </c>
      <c r="AR38" s="613"/>
      <c r="AS38" s="613"/>
      <c r="AT38" s="613"/>
      <c r="AU38" s="613"/>
      <c r="AV38" s="613"/>
      <c r="AW38" s="613"/>
      <c r="AX38" s="613"/>
      <c r="AY38" s="614"/>
      <c r="AZ38" s="586">
        <v>135500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20914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4707933</v>
      </c>
      <c r="CS38" s="587"/>
      <c r="CT38" s="587"/>
      <c r="CU38" s="587"/>
      <c r="CV38" s="587"/>
      <c r="CW38" s="587"/>
      <c r="CX38" s="587"/>
      <c r="CY38" s="588"/>
      <c r="CZ38" s="589">
        <v>11.5</v>
      </c>
      <c r="DA38" s="607"/>
      <c r="DB38" s="607"/>
      <c r="DC38" s="608"/>
      <c r="DD38" s="592">
        <v>4169365</v>
      </c>
      <c r="DE38" s="587"/>
      <c r="DF38" s="587"/>
      <c r="DG38" s="587"/>
      <c r="DH38" s="587"/>
      <c r="DI38" s="587"/>
      <c r="DJ38" s="587"/>
      <c r="DK38" s="588"/>
      <c r="DL38" s="592">
        <v>3431105</v>
      </c>
      <c r="DM38" s="587"/>
      <c r="DN38" s="587"/>
      <c r="DO38" s="587"/>
      <c r="DP38" s="587"/>
      <c r="DQ38" s="587"/>
      <c r="DR38" s="587"/>
      <c r="DS38" s="587"/>
      <c r="DT38" s="587"/>
      <c r="DU38" s="587"/>
      <c r="DV38" s="588"/>
      <c r="DW38" s="609">
        <v>14.3</v>
      </c>
      <c r="DX38" s="610"/>
      <c r="DY38" s="610"/>
      <c r="DZ38" s="610"/>
      <c r="EA38" s="610"/>
      <c r="EB38" s="610"/>
      <c r="EC38" s="611"/>
    </row>
    <row r="39" spans="2:133" ht="11.25" customHeight="1">
      <c r="AQ39" s="612" t="s">
        <v>320</v>
      </c>
      <c r="AR39" s="613"/>
      <c r="AS39" s="613"/>
      <c r="AT39" s="613"/>
      <c r="AU39" s="613"/>
      <c r="AV39" s="613"/>
      <c r="AW39" s="613"/>
      <c r="AX39" s="613"/>
      <c r="AY39" s="614"/>
      <c r="AZ39" s="586">
        <v>11056</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87</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529317</v>
      </c>
      <c r="CS39" s="605"/>
      <c r="CT39" s="605"/>
      <c r="CU39" s="605"/>
      <c r="CV39" s="605"/>
      <c r="CW39" s="605"/>
      <c r="CX39" s="605"/>
      <c r="CY39" s="606"/>
      <c r="CZ39" s="589">
        <v>1.3</v>
      </c>
      <c r="DA39" s="607"/>
      <c r="DB39" s="607"/>
      <c r="DC39" s="608"/>
      <c r="DD39" s="592">
        <v>474394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951166</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280249</v>
      </c>
      <c r="CS40" s="587"/>
      <c r="CT40" s="587"/>
      <c r="CU40" s="587"/>
      <c r="CV40" s="587"/>
      <c r="CW40" s="587"/>
      <c r="CX40" s="587"/>
      <c r="CY40" s="588"/>
      <c r="CZ40" s="589">
        <v>0.7</v>
      </c>
      <c r="DA40" s="607"/>
      <c r="DB40" s="607"/>
      <c r="DC40" s="608"/>
      <c r="DD40" s="592">
        <v>70699</v>
      </c>
      <c r="DE40" s="587"/>
      <c r="DF40" s="587"/>
      <c r="DG40" s="587"/>
      <c r="DH40" s="587"/>
      <c r="DI40" s="587"/>
      <c r="DJ40" s="587"/>
      <c r="DK40" s="588"/>
      <c r="DL40" s="592">
        <v>64699</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2173857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321</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8506422</v>
      </c>
      <c r="CS42" s="587"/>
      <c r="CT42" s="587"/>
      <c r="CU42" s="587"/>
      <c r="CV42" s="587"/>
      <c r="CW42" s="587"/>
      <c r="CX42" s="587"/>
      <c r="CY42" s="588"/>
      <c r="CZ42" s="589">
        <v>20.8</v>
      </c>
      <c r="DA42" s="590"/>
      <c r="DB42" s="590"/>
      <c r="DC42" s="591"/>
      <c r="DD42" s="592">
        <v>1957514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89782</v>
      </c>
      <c r="CS43" s="605"/>
      <c r="CT43" s="605"/>
      <c r="CU43" s="605"/>
      <c r="CV43" s="605"/>
      <c r="CW43" s="605"/>
      <c r="CX43" s="605"/>
      <c r="CY43" s="606"/>
      <c r="CZ43" s="589">
        <v>0.2</v>
      </c>
      <c r="DA43" s="607"/>
      <c r="DB43" s="607"/>
      <c r="DC43" s="608"/>
      <c r="DD43" s="592">
        <v>89782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6660449</v>
      </c>
      <c r="CS44" s="587"/>
      <c r="CT44" s="587"/>
      <c r="CU44" s="587"/>
      <c r="CV44" s="587"/>
      <c r="CW44" s="587"/>
      <c r="CX44" s="587"/>
      <c r="CY44" s="588"/>
      <c r="CZ44" s="589">
        <v>16.2</v>
      </c>
      <c r="DA44" s="590"/>
      <c r="DB44" s="590"/>
      <c r="DC44" s="591"/>
      <c r="DD44" s="592">
        <v>1917309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3581847</v>
      </c>
      <c r="CS45" s="605"/>
      <c r="CT45" s="605"/>
      <c r="CU45" s="605"/>
      <c r="CV45" s="605"/>
      <c r="CW45" s="605"/>
      <c r="CX45" s="605"/>
      <c r="CY45" s="606"/>
      <c r="CZ45" s="589">
        <v>8.6999999999999993</v>
      </c>
      <c r="DA45" s="607"/>
      <c r="DB45" s="607"/>
      <c r="DC45" s="608"/>
      <c r="DD45" s="592">
        <v>163634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2794412</v>
      </c>
      <c r="CS46" s="587"/>
      <c r="CT46" s="587"/>
      <c r="CU46" s="587"/>
      <c r="CV46" s="587"/>
      <c r="CW46" s="587"/>
      <c r="CX46" s="587"/>
      <c r="CY46" s="588"/>
      <c r="CZ46" s="589">
        <v>6.8</v>
      </c>
      <c r="DA46" s="590"/>
      <c r="DB46" s="590"/>
      <c r="DC46" s="591"/>
      <c r="DD46" s="592">
        <v>1615385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1845973</v>
      </c>
      <c r="CS47" s="605"/>
      <c r="CT47" s="605"/>
      <c r="CU47" s="605"/>
      <c r="CV47" s="605"/>
      <c r="CW47" s="605"/>
      <c r="CX47" s="605"/>
      <c r="CY47" s="606"/>
      <c r="CZ47" s="589">
        <v>4.5</v>
      </c>
      <c r="DA47" s="607"/>
      <c r="DB47" s="607"/>
      <c r="DC47" s="608"/>
      <c r="DD47" s="592">
        <v>40205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40992763</v>
      </c>
      <c r="CS49" s="571"/>
      <c r="CT49" s="571"/>
      <c r="CU49" s="571"/>
      <c r="CV49" s="571"/>
      <c r="CW49" s="571"/>
      <c r="CX49" s="571"/>
      <c r="CY49" s="572"/>
      <c r="CZ49" s="573">
        <v>100</v>
      </c>
      <c r="DA49" s="574"/>
      <c r="DB49" s="574"/>
      <c r="DC49" s="575"/>
      <c r="DD49" s="576">
        <v>25849168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8" t="s">
        <v>344</v>
      </c>
      <c r="DK2" s="1099"/>
      <c r="DL2" s="1099"/>
      <c r="DM2" s="1099"/>
      <c r="DN2" s="1099"/>
      <c r="DO2" s="1100"/>
      <c r="DP2" s="200"/>
      <c r="DQ2" s="1098" t="s">
        <v>345</v>
      </c>
      <c r="DR2" s="1099"/>
      <c r="DS2" s="1099"/>
      <c r="DT2" s="1099"/>
      <c r="DU2" s="1099"/>
      <c r="DV2" s="1099"/>
      <c r="DW2" s="1099"/>
      <c r="DX2" s="1099"/>
      <c r="DY2" s="1099"/>
      <c r="DZ2" s="110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01"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89" t="s">
        <v>362</v>
      </c>
      <c r="DH5" s="1090"/>
      <c r="DI5" s="1090"/>
      <c r="DJ5" s="1090"/>
      <c r="DK5" s="1091"/>
      <c r="DL5" s="1089" t="s">
        <v>363</v>
      </c>
      <c r="DM5" s="1090"/>
      <c r="DN5" s="1090"/>
      <c r="DO5" s="1090"/>
      <c r="DP5" s="1091"/>
      <c r="DQ5" s="1000" t="s">
        <v>364</v>
      </c>
      <c r="DR5" s="1001"/>
      <c r="DS5" s="1001"/>
      <c r="DT5" s="1001"/>
      <c r="DU5" s="1002"/>
      <c r="DV5" s="1000" t="s">
        <v>355</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02"/>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92"/>
      <c r="DH6" s="1093"/>
      <c r="DI6" s="1093"/>
      <c r="DJ6" s="1093"/>
      <c r="DK6" s="1094"/>
      <c r="DL6" s="1092"/>
      <c r="DM6" s="1093"/>
      <c r="DN6" s="1093"/>
      <c r="DO6" s="1093"/>
      <c r="DP6" s="1094"/>
      <c r="DQ6" s="1003"/>
      <c r="DR6" s="1004"/>
      <c r="DS6" s="1004"/>
      <c r="DT6" s="1004"/>
      <c r="DU6" s="1005"/>
      <c r="DV6" s="1003"/>
      <c r="DW6" s="1004"/>
      <c r="DX6" s="1004"/>
      <c r="DY6" s="1004"/>
      <c r="DZ6" s="1017"/>
      <c r="EA6" s="205"/>
    </row>
    <row r="7" spans="1:131" s="206" customFormat="1" ht="26.25" customHeight="1" thickTop="1">
      <c r="A7" s="209">
        <v>1</v>
      </c>
      <c r="B7" s="1045" t="s">
        <v>365</v>
      </c>
      <c r="C7" s="1046"/>
      <c r="D7" s="1046"/>
      <c r="E7" s="1046"/>
      <c r="F7" s="1046"/>
      <c r="G7" s="1046"/>
      <c r="H7" s="1046"/>
      <c r="I7" s="1046"/>
      <c r="J7" s="1046"/>
      <c r="K7" s="1046"/>
      <c r="L7" s="1046"/>
      <c r="M7" s="1046"/>
      <c r="N7" s="1046"/>
      <c r="O7" s="1046"/>
      <c r="P7" s="1047"/>
      <c r="Q7" s="1106">
        <v>42736</v>
      </c>
      <c r="R7" s="1107"/>
      <c r="S7" s="1107"/>
      <c r="T7" s="1107"/>
      <c r="U7" s="1107"/>
      <c r="V7" s="1107">
        <v>40850</v>
      </c>
      <c r="W7" s="1107"/>
      <c r="X7" s="1107"/>
      <c r="Y7" s="1107"/>
      <c r="Z7" s="1107"/>
      <c r="AA7" s="1107">
        <v>1886</v>
      </c>
      <c r="AB7" s="1107"/>
      <c r="AC7" s="1107"/>
      <c r="AD7" s="1107"/>
      <c r="AE7" s="1108"/>
      <c r="AF7" s="1095">
        <v>1430</v>
      </c>
      <c r="AG7" s="1096"/>
      <c r="AH7" s="1096"/>
      <c r="AI7" s="1096"/>
      <c r="AJ7" s="1097"/>
      <c r="AK7" s="1110">
        <v>227</v>
      </c>
      <c r="AL7" s="1109"/>
      <c r="AM7" s="1109"/>
      <c r="AN7" s="1109"/>
      <c r="AO7" s="1109"/>
      <c r="AP7" s="1109">
        <v>43444</v>
      </c>
      <c r="AQ7" s="1109"/>
      <c r="AR7" s="1109"/>
      <c r="AS7" s="1109"/>
      <c r="AT7" s="1109"/>
      <c r="AU7" s="1081"/>
      <c r="AV7" s="1081"/>
      <c r="AW7" s="1081"/>
      <c r="AX7" s="1081"/>
      <c r="AY7" s="1082"/>
      <c r="AZ7" s="203"/>
      <c r="BA7" s="203"/>
      <c r="BB7" s="203"/>
      <c r="BC7" s="203"/>
      <c r="BD7" s="203"/>
      <c r="BE7" s="204"/>
      <c r="BF7" s="204"/>
      <c r="BG7" s="204"/>
      <c r="BH7" s="204"/>
      <c r="BI7" s="204"/>
      <c r="BJ7" s="204"/>
      <c r="BK7" s="204"/>
      <c r="BL7" s="204"/>
      <c r="BM7" s="204"/>
      <c r="BN7" s="204"/>
      <c r="BO7" s="204"/>
      <c r="BP7" s="204"/>
      <c r="BQ7" s="210">
        <v>1</v>
      </c>
      <c r="BR7" s="211"/>
      <c r="BS7" s="1111" t="s">
        <v>547</v>
      </c>
      <c r="BT7" s="1112"/>
      <c r="BU7" s="1112"/>
      <c r="BV7" s="1112"/>
      <c r="BW7" s="1112"/>
      <c r="BX7" s="1112"/>
      <c r="BY7" s="1112"/>
      <c r="BZ7" s="1112"/>
      <c r="CA7" s="1112"/>
      <c r="CB7" s="1112"/>
      <c r="CC7" s="1112"/>
      <c r="CD7" s="1112"/>
      <c r="CE7" s="1112"/>
      <c r="CF7" s="1112"/>
      <c r="CG7" s="1113"/>
      <c r="CH7" s="1114">
        <v>-2</v>
      </c>
      <c r="CI7" s="1115"/>
      <c r="CJ7" s="1115"/>
      <c r="CK7" s="1115"/>
      <c r="CL7" s="1116"/>
      <c r="CM7" s="1114">
        <v>52</v>
      </c>
      <c r="CN7" s="1115"/>
      <c r="CO7" s="1115"/>
      <c r="CP7" s="1115"/>
      <c r="CQ7" s="1116"/>
      <c r="CR7" s="1114">
        <v>5</v>
      </c>
      <c r="CS7" s="1115"/>
      <c r="CT7" s="1115"/>
      <c r="CU7" s="1115"/>
      <c r="CV7" s="1116"/>
      <c r="CW7" s="1114" t="s">
        <v>486</v>
      </c>
      <c r="CX7" s="1115"/>
      <c r="CY7" s="1115"/>
      <c r="CZ7" s="1115"/>
      <c r="DA7" s="1116"/>
      <c r="DB7" s="1114" t="s">
        <v>486</v>
      </c>
      <c r="DC7" s="1115"/>
      <c r="DD7" s="1115"/>
      <c r="DE7" s="1115"/>
      <c r="DF7" s="1116"/>
      <c r="DG7" s="1114">
        <v>558</v>
      </c>
      <c r="DH7" s="1115"/>
      <c r="DI7" s="1115"/>
      <c r="DJ7" s="1115"/>
      <c r="DK7" s="1116"/>
      <c r="DL7" s="1114" t="s">
        <v>486</v>
      </c>
      <c r="DM7" s="1115"/>
      <c r="DN7" s="1115"/>
      <c r="DO7" s="1115"/>
      <c r="DP7" s="1116"/>
      <c r="DQ7" s="1114" t="s">
        <v>486</v>
      </c>
      <c r="DR7" s="1115"/>
      <c r="DS7" s="1115"/>
      <c r="DT7" s="1115"/>
      <c r="DU7" s="1116"/>
      <c r="DV7" s="1103"/>
      <c r="DW7" s="1104"/>
      <c r="DX7" s="1104"/>
      <c r="DY7" s="1104"/>
      <c r="DZ7" s="1105"/>
      <c r="EA7" s="205"/>
    </row>
    <row r="8" spans="1:131" s="206" customFormat="1" ht="26.25" customHeight="1">
      <c r="A8" s="212">
        <v>2</v>
      </c>
      <c r="B8" s="1036" t="s">
        <v>366</v>
      </c>
      <c r="C8" s="1037"/>
      <c r="D8" s="1037"/>
      <c r="E8" s="1037"/>
      <c r="F8" s="1037"/>
      <c r="G8" s="1037"/>
      <c r="H8" s="1037"/>
      <c r="I8" s="1037"/>
      <c r="J8" s="1037"/>
      <c r="K8" s="1037"/>
      <c r="L8" s="1037"/>
      <c r="M8" s="1037"/>
      <c r="N8" s="1037"/>
      <c r="O8" s="1037"/>
      <c r="P8" s="1038"/>
      <c r="Q8" s="1042">
        <v>165</v>
      </c>
      <c r="R8" s="1043"/>
      <c r="S8" s="1043"/>
      <c r="T8" s="1043"/>
      <c r="U8" s="1043"/>
      <c r="V8" s="1043">
        <v>150</v>
      </c>
      <c r="W8" s="1043"/>
      <c r="X8" s="1043"/>
      <c r="Y8" s="1043"/>
      <c r="Z8" s="1043"/>
      <c r="AA8" s="1043">
        <v>15</v>
      </c>
      <c r="AB8" s="1043"/>
      <c r="AC8" s="1043"/>
      <c r="AD8" s="1043"/>
      <c r="AE8" s="1044"/>
      <c r="AF8" s="1018">
        <v>15</v>
      </c>
      <c r="AG8" s="1019"/>
      <c r="AH8" s="1019"/>
      <c r="AI8" s="1019"/>
      <c r="AJ8" s="1020"/>
      <c r="AK8" s="1079" t="s">
        <v>486</v>
      </c>
      <c r="AL8" s="1080"/>
      <c r="AM8" s="1080"/>
      <c r="AN8" s="1080"/>
      <c r="AO8" s="1080"/>
      <c r="AP8" s="1080" t="s">
        <v>486</v>
      </c>
      <c r="AQ8" s="1080"/>
      <c r="AR8" s="1080"/>
      <c r="AS8" s="1080"/>
      <c r="AT8" s="1080"/>
      <c r="AU8" s="1065"/>
      <c r="AV8" s="1065"/>
      <c r="AW8" s="1065"/>
      <c r="AX8" s="1065"/>
      <c r="AY8" s="1066"/>
      <c r="AZ8" s="203"/>
      <c r="BA8" s="203"/>
      <c r="BB8" s="203"/>
      <c r="BC8" s="203"/>
      <c r="BD8" s="203"/>
      <c r="BE8" s="204"/>
      <c r="BF8" s="204"/>
      <c r="BG8" s="204"/>
      <c r="BH8" s="204"/>
      <c r="BI8" s="204"/>
      <c r="BJ8" s="204"/>
      <c r="BK8" s="204"/>
      <c r="BL8" s="204"/>
      <c r="BM8" s="204"/>
      <c r="BN8" s="204"/>
      <c r="BO8" s="204"/>
      <c r="BP8" s="204"/>
      <c r="BQ8" s="213">
        <v>2</v>
      </c>
      <c r="BR8" s="214"/>
      <c r="BS8" s="1083" t="s">
        <v>548</v>
      </c>
      <c r="BT8" s="1084"/>
      <c r="BU8" s="1084"/>
      <c r="BV8" s="1084"/>
      <c r="BW8" s="1084"/>
      <c r="BX8" s="1084"/>
      <c r="BY8" s="1084"/>
      <c r="BZ8" s="1084"/>
      <c r="CA8" s="1084"/>
      <c r="CB8" s="1084"/>
      <c r="CC8" s="1084"/>
      <c r="CD8" s="1084"/>
      <c r="CE8" s="1084"/>
      <c r="CF8" s="1084"/>
      <c r="CG8" s="1085"/>
      <c r="CH8" s="1086">
        <v>3</v>
      </c>
      <c r="CI8" s="1087"/>
      <c r="CJ8" s="1087"/>
      <c r="CK8" s="1087"/>
      <c r="CL8" s="1088"/>
      <c r="CM8" s="1086">
        <v>21</v>
      </c>
      <c r="CN8" s="1087"/>
      <c r="CO8" s="1087"/>
      <c r="CP8" s="1087"/>
      <c r="CQ8" s="1088"/>
      <c r="CR8" s="1086">
        <v>22</v>
      </c>
      <c r="CS8" s="1087"/>
      <c r="CT8" s="1087"/>
      <c r="CU8" s="1087"/>
      <c r="CV8" s="1088"/>
      <c r="CW8" s="1086" t="s">
        <v>486</v>
      </c>
      <c r="CX8" s="1087"/>
      <c r="CY8" s="1087"/>
      <c r="CZ8" s="1087"/>
      <c r="DA8" s="1088"/>
      <c r="DB8" s="1086" t="s">
        <v>486</v>
      </c>
      <c r="DC8" s="1087"/>
      <c r="DD8" s="1087"/>
      <c r="DE8" s="1087"/>
      <c r="DF8" s="1088"/>
      <c r="DG8" s="1086" t="s">
        <v>486</v>
      </c>
      <c r="DH8" s="1087"/>
      <c r="DI8" s="1087"/>
      <c r="DJ8" s="1087"/>
      <c r="DK8" s="1088"/>
      <c r="DL8" s="1086" t="s">
        <v>486</v>
      </c>
      <c r="DM8" s="1087"/>
      <c r="DN8" s="1087"/>
      <c r="DO8" s="1087"/>
      <c r="DP8" s="1088"/>
      <c r="DQ8" s="1086" t="s">
        <v>486</v>
      </c>
      <c r="DR8" s="1087"/>
      <c r="DS8" s="1087"/>
      <c r="DT8" s="1087"/>
      <c r="DU8" s="1088"/>
      <c r="DV8" s="991"/>
      <c r="DW8" s="992"/>
      <c r="DX8" s="992"/>
      <c r="DY8" s="992"/>
      <c r="DZ8" s="993"/>
      <c r="EA8" s="205"/>
    </row>
    <row r="9" spans="1:131" s="206" customFormat="1" ht="26.25" customHeight="1">
      <c r="A9" s="212">
        <v>3</v>
      </c>
      <c r="B9" s="1036" t="s">
        <v>367</v>
      </c>
      <c r="C9" s="1037"/>
      <c r="D9" s="1037"/>
      <c r="E9" s="1037"/>
      <c r="F9" s="1037"/>
      <c r="G9" s="1037"/>
      <c r="H9" s="1037"/>
      <c r="I9" s="1037"/>
      <c r="J9" s="1037"/>
      <c r="K9" s="1037"/>
      <c r="L9" s="1037"/>
      <c r="M9" s="1037"/>
      <c r="N9" s="1037"/>
      <c r="O9" s="1037"/>
      <c r="P9" s="1038"/>
      <c r="Q9" s="1042">
        <v>37</v>
      </c>
      <c r="R9" s="1043"/>
      <c r="S9" s="1043"/>
      <c r="T9" s="1043"/>
      <c r="U9" s="1043"/>
      <c r="V9" s="1043">
        <v>37</v>
      </c>
      <c r="W9" s="1043"/>
      <c r="X9" s="1043"/>
      <c r="Y9" s="1043"/>
      <c r="Z9" s="1043"/>
      <c r="AA9" s="1043">
        <v>0</v>
      </c>
      <c r="AB9" s="1043"/>
      <c r="AC9" s="1043"/>
      <c r="AD9" s="1043"/>
      <c r="AE9" s="1044"/>
      <c r="AF9" s="1018" t="s">
        <v>113</v>
      </c>
      <c r="AG9" s="1019"/>
      <c r="AH9" s="1019"/>
      <c r="AI9" s="1019"/>
      <c r="AJ9" s="1020"/>
      <c r="AK9" s="1079" t="s">
        <v>486</v>
      </c>
      <c r="AL9" s="1080"/>
      <c r="AM9" s="1080"/>
      <c r="AN9" s="1080"/>
      <c r="AO9" s="1080"/>
      <c r="AP9" s="1080" t="s">
        <v>486</v>
      </c>
      <c r="AQ9" s="1080"/>
      <c r="AR9" s="1080"/>
      <c r="AS9" s="1080"/>
      <c r="AT9" s="1080"/>
      <c r="AU9" s="1065"/>
      <c r="AV9" s="1065"/>
      <c r="AW9" s="1065"/>
      <c r="AX9" s="1065"/>
      <c r="AY9" s="1066"/>
      <c r="AZ9" s="203"/>
      <c r="BA9" s="203"/>
      <c r="BB9" s="203"/>
      <c r="BC9" s="203"/>
      <c r="BD9" s="203"/>
      <c r="BE9" s="204"/>
      <c r="BF9" s="204"/>
      <c r="BG9" s="204"/>
      <c r="BH9" s="204"/>
      <c r="BI9" s="204"/>
      <c r="BJ9" s="204"/>
      <c r="BK9" s="204"/>
      <c r="BL9" s="204"/>
      <c r="BM9" s="204"/>
      <c r="BN9" s="204"/>
      <c r="BO9" s="204"/>
      <c r="BP9" s="204"/>
      <c r="BQ9" s="213">
        <v>3</v>
      </c>
      <c r="BR9" s="214"/>
      <c r="BS9" s="1083" t="s">
        <v>549</v>
      </c>
      <c r="BT9" s="1084"/>
      <c r="BU9" s="1084"/>
      <c r="BV9" s="1084"/>
      <c r="BW9" s="1084"/>
      <c r="BX9" s="1084"/>
      <c r="BY9" s="1084"/>
      <c r="BZ9" s="1084"/>
      <c r="CA9" s="1084"/>
      <c r="CB9" s="1084"/>
      <c r="CC9" s="1084"/>
      <c r="CD9" s="1084"/>
      <c r="CE9" s="1084"/>
      <c r="CF9" s="1084"/>
      <c r="CG9" s="1085"/>
      <c r="CH9" s="1086">
        <v>-4</v>
      </c>
      <c r="CI9" s="1087"/>
      <c r="CJ9" s="1087"/>
      <c r="CK9" s="1087"/>
      <c r="CL9" s="1088"/>
      <c r="CM9" s="1086">
        <v>-3</v>
      </c>
      <c r="CN9" s="1087"/>
      <c r="CO9" s="1087"/>
      <c r="CP9" s="1087"/>
      <c r="CQ9" s="1088"/>
      <c r="CR9" s="1086">
        <v>5</v>
      </c>
      <c r="CS9" s="1087"/>
      <c r="CT9" s="1087"/>
      <c r="CU9" s="1087"/>
      <c r="CV9" s="1088"/>
      <c r="CW9" s="1086" t="s">
        <v>486</v>
      </c>
      <c r="CX9" s="1087"/>
      <c r="CY9" s="1087"/>
      <c r="CZ9" s="1087"/>
      <c r="DA9" s="1088"/>
      <c r="DB9" s="1086" t="s">
        <v>486</v>
      </c>
      <c r="DC9" s="1087"/>
      <c r="DD9" s="1087"/>
      <c r="DE9" s="1087"/>
      <c r="DF9" s="1088"/>
      <c r="DG9" s="1086" t="s">
        <v>486</v>
      </c>
      <c r="DH9" s="1087"/>
      <c r="DI9" s="1087"/>
      <c r="DJ9" s="1087"/>
      <c r="DK9" s="1088"/>
      <c r="DL9" s="1086" t="s">
        <v>486</v>
      </c>
      <c r="DM9" s="1087"/>
      <c r="DN9" s="1087"/>
      <c r="DO9" s="1087"/>
      <c r="DP9" s="1088"/>
      <c r="DQ9" s="1086" t="s">
        <v>486</v>
      </c>
      <c r="DR9" s="1087"/>
      <c r="DS9" s="1087"/>
      <c r="DT9" s="1087"/>
      <c r="DU9" s="1088"/>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79"/>
      <c r="AL10" s="1080"/>
      <c r="AM10" s="1080"/>
      <c r="AN10" s="1080"/>
      <c r="AO10" s="1080"/>
      <c r="AP10" s="1080"/>
      <c r="AQ10" s="1080"/>
      <c r="AR10" s="1080"/>
      <c r="AS10" s="1080"/>
      <c r="AT10" s="1080"/>
      <c r="AU10" s="1065"/>
      <c r="AV10" s="1065"/>
      <c r="AW10" s="1065"/>
      <c r="AX10" s="1065"/>
      <c r="AY10" s="1066"/>
      <c r="AZ10" s="203"/>
      <c r="BA10" s="203"/>
      <c r="BB10" s="203"/>
      <c r="BC10" s="203"/>
      <c r="BD10" s="203"/>
      <c r="BE10" s="204"/>
      <c r="BF10" s="204"/>
      <c r="BG10" s="204"/>
      <c r="BH10" s="204"/>
      <c r="BI10" s="204"/>
      <c r="BJ10" s="204"/>
      <c r="BK10" s="204"/>
      <c r="BL10" s="204"/>
      <c r="BM10" s="204"/>
      <c r="BN10" s="204"/>
      <c r="BO10" s="204"/>
      <c r="BP10" s="204"/>
      <c r="BQ10" s="213">
        <v>4</v>
      </c>
      <c r="BR10" s="214"/>
      <c r="BS10" s="1083" t="s">
        <v>550</v>
      </c>
      <c r="BT10" s="1084"/>
      <c r="BU10" s="1084"/>
      <c r="BV10" s="1084"/>
      <c r="BW10" s="1084"/>
      <c r="BX10" s="1084"/>
      <c r="BY10" s="1084"/>
      <c r="BZ10" s="1084"/>
      <c r="CA10" s="1084"/>
      <c r="CB10" s="1084"/>
      <c r="CC10" s="1084"/>
      <c r="CD10" s="1084"/>
      <c r="CE10" s="1084"/>
      <c r="CF10" s="1084"/>
      <c r="CG10" s="1085"/>
      <c r="CH10" s="1086">
        <v>0</v>
      </c>
      <c r="CI10" s="1087"/>
      <c r="CJ10" s="1087"/>
      <c r="CK10" s="1087"/>
      <c r="CL10" s="1088"/>
      <c r="CM10" s="1086">
        <v>28</v>
      </c>
      <c r="CN10" s="1087"/>
      <c r="CO10" s="1087"/>
      <c r="CP10" s="1087"/>
      <c r="CQ10" s="1088"/>
      <c r="CR10" s="1086">
        <v>14</v>
      </c>
      <c r="CS10" s="1087"/>
      <c r="CT10" s="1087"/>
      <c r="CU10" s="1087"/>
      <c r="CV10" s="1088"/>
      <c r="CW10" s="1086">
        <v>6</v>
      </c>
      <c r="CX10" s="1087"/>
      <c r="CY10" s="1087"/>
      <c r="CZ10" s="1087"/>
      <c r="DA10" s="1088"/>
      <c r="DB10" s="1086" t="s">
        <v>486</v>
      </c>
      <c r="DC10" s="1087"/>
      <c r="DD10" s="1087"/>
      <c r="DE10" s="1087"/>
      <c r="DF10" s="1088"/>
      <c r="DG10" s="1086" t="s">
        <v>486</v>
      </c>
      <c r="DH10" s="1087"/>
      <c r="DI10" s="1087"/>
      <c r="DJ10" s="1087"/>
      <c r="DK10" s="1088"/>
      <c r="DL10" s="1086" t="s">
        <v>486</v>
      </c>
      <c r="DM10" s="1087"/>
      <c r="DN10" s="1087"/>
      <c r="DO10" s="1087"/>
      <c r="DP10" s="1088"/>
      <c r="DQ10" s="1086" t="s">
        <v>486</v>
      </c>
      <c r="DR10" s="1087"/>
      <c r="DS10" s="1087"/>
      <c r="DT10" s="1087"/>
      <c r="DU10" s="1088"/>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79"/>
      <c r="AL11" s="1080"/>
      <c r="AM11" s="1080"/>
      <c r="AN11" s="1080"/>
      <c r="AO11" s="1080"/>
      <c r="AP11" s="1080"/>
      <c r="AQ11" s="1080"/>
      <c r="AR11" s="1080"/>
      <c r="AS11" s="1080"/>
      <c r="AT11" s="1080"/>
      <c r="AU11" s="1065"/>
      <c r="AV11" s="1065"/>
      <c r="AW11" s="1065"/>
      <c r="AX11" s="1065"/>
      <c r="AY11" s="1066"/>
      <c r="AZ11" s="203"/>
      <c r="BA11" s="203"/>
      <c r="BB11" s="203"/>
      <c r="BC11" s="203"/>
      <c r="BD11" s="203"/>
      <c r="BE11" s="204"/>
      <c r="BF11" s="204"/>
      <c r="BG11" s="204"/>
      <c r="BH11" s="204"/>
      <c r="BI11" s="204"/>
      <c r="BJ11" s="204"/>
      <c r="BK11" s="204"/>
      <c r="BL11" s="204"/>
      <c r="BM11" s="204"/>
      <c r="BN11" s="204"/>
      <c r="BO11" s="204"/>
      <c r="BP11" s="204"/>
      <c r="BQ11" s="213">
        <v>5</v>
      </c>
      <c r="BR11" s="214"/>
      <c r="BS11" s="1013" t="s">
        <v>551</v>
      </c>
      <c r="BT11" s="1014"/>
      <c r="BU11" s="1014"/>
      <c r="BV11" s="1014"/>
      <c r="BW11" s="1014"/>
      <c r="BX11" s="1014"/>
      <c r="BY11" s="1014"/>
      <c r="BZ11" s="1014"/>
      <c r="CA11" s="1014"/>
      <c r="CB11" s="1014"/>
      <c r="CC11" s="1014"/>
      <c r="CD11" s="1014"/>
      <c r="CE11" s="1014"/>
      <c r="CF11" s="1014"/>
      <c r="CG11" s="1015"/>
      <c r="CH11" s="988" t="s">
        <v>486</v>
      </c>
      <c r="CI11" s="989"/>
      <c r="CJ11" s="989"/>
      <c r="CK11" s="989"/>
      <c r="CL11" s="990"/>
      <c r="CM11" s="988">
        <v>5</v>
      </c>
      <c r="CN11" s="989"/>
      <c r="CO11" s="989"/>
      <c r="CP11" s="989"/>
      <c r="CQ11" s="990"/>
      <c r="CR11" s="988">
        <v>5</v>
      </c>
      <c r="CS11" s="989"/>
      <c r="CT11" s="989"/>
      <c r="CU11" s="989"/>
      <c r="CV11" s="990"/>
      <c r="CW11" s="988" t="s">
        <v>486</v>
      </c>
      <c r="CX11" s="989"/>
      <c r="CY11" s="989"/>
      <c r="CZ11" s="989"/>
      <c r="DA11" s="990"/>
      <c r="DB11" s="988" t="s">
        <v>486</v>
      </c>
      <c r="DC11" s="989"/>
      <c r="DD11" s="989"/>
      <c r="DE11" s="989"/>
      <c r="DF11" s="990"/>
      <c r="DG11" s="988" t="s">
        <v>486</v>
      </c>
      <c r="DH11" s="989"/>
      <c r="DI11" s="989"/>
      <c r="DJ11" s="989"/>
      <c r="DK11" s="990"/>
      <c r="DL11" s="988" t="s">
        <v>486</v>
      </c>
      <c r="DM11" s="989"/>
      <c r="DN11" s="989"/>
      <c r="DO11" s="989"/>
      <c r="DP11" s="990"/>
      <c r="DQ11" s="988" t="s">
        <v>486</v>
      </c>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79"/>
      <c r="AL12" s="1080"/>
      <c r="AM12" s="1080"/>
      <c r="AN12" s="1080"/>
      <c r="AO12" s="1080"/>
      <c r="AP12" s="1080"/>
      <c r="AQ12" s="1080"/>
      <c r="AR12" s="1080"/>
      <c r="AS12" s="1080"/>
      <c r="AT12" s="1080"/>
      <c r="AU12" s="1065"/>
      <c r="AV12" s="1065"/>
      <c r="AW12" s="1065"/>
      <c r="AX12" s="1065"/>
      <c r="AY12" s="1066"/>
      <c r="AZ12" s="203"/>
      <c r="BA12" s="203"/>
      <c r="BB12" s="203"/>
      <c r="BC12" s="203"/>
      <c r="BD12" s="203"/>
      <c r="BE12" s="204"/>
      <c r="BF12" s="204"/>
      <c r="BG12" s="204"/>
      <c r="BH12" s="204"/>
      <c r="BI12" s="204"/>
      <c r="BJ12" s="204"/>
      <c r="BK12" s="204"/>
      <c r="BL12" s="204"/>
      <c r="BM12" s="204"/>
      <c r="BN12" s="204"/>
      <c r="BO12" s="204"/>
      <c r="BP12" s="204"/>
      <c r="BQ12" s="213">
        <v>6</v>
      </c>
      <c r="BR12" s="214"/>
      <c r="BS12" s="1013" t="s">
        <v>552</v>
      </c>
      <c r="BT12" s="1014"/>
      <c r="BU12" s="1014"/>
      <c r="BV12" s="1014"/>
      <c r="BW12" s="1014"/>
      <c r="BX12" s="1014"/>
      <c r="BY12" s="1014"/>
      <c r="BZ12" s="1014"/>
      <c r="CA12" s="1014"/>
      <c r="CB12" s="1014"/>
      <c r="CC12" s="1014"/>
      <c r="CD12" s="1014"/>
      <c r="CE12" s="1014"/>
      <c r="CF12" s="1014"/>
      <c r="CG12" s="1015"/>
      <c r="CH12" s="988" t="s">
        <v>486</v>
      </c>
      <c r="CI12" s="989"/>
      <c r="CJ12" s="989"/>
      <c r="CK12" s="989"/>
      <c r="CL12" s="990"/>
      <c r="CM12" s="988">
        <v>1</v>
      </c>
      <c r="CN12" s="989"/>
      <c r="CO12" s="989"/>
      <c r="CP12" s="989"/>
      <c r="CQ12" s="990"/>
      <c r="CR12" s="988">
        <v>1</v>
      </c>
      <c r="CS12" s="989"/>
      <c r="CT12" s="989"/>
      <c r="CU12" s="989"/>
      <c r="CV12" s="990"/>
      <c r="CW12" s="988" t="s">
        <v>486</v>
      </c>
      <c r="CX12" s="989"/>
      <c r="CY12" s="989"/>
      <c r="CZ12" s="989"/>
      <c r="DA12" s="990"/>
      <c r="DB12" s="988" t="s">
        <v>486</v>
      </c>
      <c r="DC12" s="989"/>
      <c r="DD12" s="989"/>
      <c r="DE12" s="989"/>
      <c r="DF12" s="990"/>
      <c r="DG12" s="988" t="s">
        <v>486</v>
      </c>
      <c r="DH12" s="989"/>
      <c r="DI12" s="989"/>
      <c r="DJ12" s="989"/>
      <c r="DK12" s="990"/>
      <c r="DL12" s="988" t="s">
        <v>486</v>
      </c>
      <c r="DM12" s="989"/>
      <c r="DN12" s="989"/>
      <c r="DO12" s="989"/>
      <c r="DP12" s="990"/>
      <c r="DQ12" s="988" t="s">
        <v>486</v>
      </c>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79"/>
      <c r="AL13" s="1080"/>
      <c r="AM13" s="1080"/>
      <c r="AN13" s="1080"/>
      <c r="AO13" s="1080"/>
      <c r="AP13" s="1080"/>
      <c r="AQ13" s="1080"/>
      <c r="AR13" s="1080"/>
      <c r="AS13" s="1080"/>
      <c r="AT13" s="1080"/>
      <c r="AU13" s="1065"/>
      <c r="AV13" s="1065"/>
      <c r="AW13" s="1065"/>
      <c r="AX13" s="1065"/>
      <c r="AY13" s="1066"/>
      <c r="AZ13" s="203"/>
      <c r="BA13" s="203"/>
      <c r="BB13" s="203"/>
      <c r="BC13" s="203"/>
      <c r="BD13" s="203"/>
      <c r="BE13" s="204"/>
      <c r="BF13" s="204"/>
      <c r="BG13" s="204"/>
      <c r="BH13" s="204"/>
      <c r="BI13" s="204"/>
      <c r="BJ13" s="204"/>
      <c r="BK13" s="204"/>
      <c r="BL13" s="204"/>
      <c r="BM13" s="204"/>
      <c r="BN13" s="204"/>
      <c r="BO13" s="204"/>
      <c r="BP13" s="204"/>
      <c r="BQ13" s="213">
        <v>7</v>
      </c>
      <c r="BR13" s="214"/>
      <c r="BS13" s="1013" t="s">
        <v>553</v>
      </c>
      <c r="BT13" s="1014"/>
      <c r="BU13" s="1014"/>
      <c r="BV13" s="1014"/>
      <c r="BW13" s="1014"/>
      <c r="BX13" s="1014"/>
      <c r="BY13" s="1014"/>
      <c r="BZ13" s="1014"/>
      <c r="CA13" s="1014"/>
      <c r="CB13" s="1014"/>
      <c r="CC13" s="1014"/>
      <c r="CD13" s="1014"/>
      <c r="CE13" s="1014"/>
      <c r="CF13" s="1014"/>
      <c r="CG13" s="1015"/>
      <c r="CH13" s="988">
        <v>109</v>
      </c>
      <c r="CI13" s="989"/>
      <c r="CJ13" s="989"/>
      <c r="CK13" s="989"/>
      <c r="CL13" s="990"/>
      <c r="CM13" s="988">
        <v>4872</v>
      </c>
      <c r="CN13" s="989"/>
      <c r="CO13" s="989"/>
      <c r="CP13" s="989"/>
      <c r="CQ13" s="990"/>
      <c r="CR13" s="988">
        <v>44</v>
      </c>
      <c r="CS13" s="989"/>
      <c r="CT13" s="989"/>
      <c r="CU13" s="989"/>
      <c r="CV13" s="990"/>
      <c r="CW13" s="988">
        <v>0</v>
      </c>
      <c r="CX13" s="989"/>
      <c r="CY13" s="989"/>
      <c r="CZ13" s="989"/>
      <c r="DA13" s="990"/>
      <c r="DB13" s="988" t="s">
        <v>486</v>
      </c>
      <c r="DC13" s="989"/>
      <c r="DD13" s="989"/>
      <c r="DE13" s="989"/>
      <c r="DF13" s="990"/>
      <c r="DG13" s="988" t="s">
        <v>486</v>
      </c>
      <c r="DH13" s="989"/>
      <c r="DI13" s="989"/>
      <c r="DJ13" s="989"/>
      <c r="DK13" s="990"/>
      <c r="DL13" s="988" t="s">
        <v>486</v>
      </c>
      <c r="DM13" s="989"/>
      <c r="DN13" s="989"/>
      <c r="DO13" s="989"/>
      <c r="DP13" s="990"/>
      <c r="DQ13" s="988" t="s">
        <v>486</v>
      </c>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79"/>
      <c r="AL14" s="1080"/>
      <c r="AM14" s="1080"/>
      <c r="AN14" s="1080"/>
      <c r="AO14" s="1080"/>
      <c r="AP14" s="1080"/>
      <c r="AQ14" s="1080"/>
      <c r="AR14" s="1080"/>
      <c r="AS14" s="1080"/>
      <c r="AT14" s="1080"/>
      <c r="AU14" s="1065"/>
      <c r="AV14" s="1065"/>
      <c r="AW14" s="1065"/>
      <c r="AX14" s="1065"/>
      <c r="AY14" s="1066"/>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79"/>
      <c r="AL15" s="1080"/>
      <c r="AM15" s="1080"/>
      <c r="AN15" s="1080"/>
      <c r="AO15" s="1080"/>
      <c r="AP15" s="1080"/>
      <c r="AQ15" s="1080"/>
      <c r="AR15" s="1080"/>
      <c r="AS15" s="1080"/>
      <c r="AT15" s="1080"/>
      <c r="AU15" s="1065"/>
      <c r="AV15" s="1065"/>
      <c r="AW15" s="1065"/>
      <c r="AX15" s="1065"/>
      <c r="AY15" s="1066"/>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79"/>
      <c r="AL16" s="1080"/>
      <c r="AM16" s="1080"/>
      <c r="AN16" s="1080"/>
      <c r="AO16" s="1080"/>
      <c r="AP16" s="1080"/>
      <c r="AQ16" s="1080"/>
      <c r="AR16" s="1080"/>
      <c r="AS16" s="1080"/>
      <c r="AT16" s="1080"/>
      <c r="AU16" s="1065"/>
      <c r="AV16" s="1065"/>
      <c r="AW16" s="1065"/>
      <c r="AX16" s="1065"/>
      <c r="AY16" s="1066"/>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79"/>
      <c r="AL17" s="1080"/>
      <c r="AM17" s="1080"/>
      <c r="AN17" s="1080"/>
      <c r="AO17" s="1080"/>
      <c r="AP17" s="1080"/>
      <c r="AQ17" s="1080"/>
      <c r="AR17" s="1080"/>
      <c r="AS17" s="1080"/>
      <c r="AT17" s="1080"/>
      <c r="AU17" s="1065"/>
      <c r="AV17" s="1065"/>
      <c r="AW17" s="1065"/>
      <c r="AX17" s="1065"/>
      <c r="AY17" s="1066"/>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79"/>
      <c r="AL18" s="1080"/>
      <c r="AM18" s="1080"/>
      <c r="AN18" s="1080"/>
      <c r="AO18" s="1080"/>
      <c r="AP18" s="1080"/>
      <c r="AQ18" s="1080"/>
      <c r="AR18" s="1080"/>
      <c r="AS18" s="1080"/>
      <c r="AT18" s="1080"/>
      <c r="AU18" s="1065"/>
      <c r="AV18" s="1065"/>
      <c r="AW18" s="1065"/>
      <c r="AX18" s="1065"/>
      <c r="AY18" s="1066"/>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79"/>
      <c r="AL19" s="1080"/>
      <c r="AM19" s="1080"/>
      <c r="AN19" s="1080"/>
      <c r="AO19" s="1080"/>
      <c r="AP19" s="1080"/>
      <c r="AQ19" s="1080"/>
      <c r="AR19" s="1080"/>
      <c r="AS19" s="1080"/>
      <c r="AT19" s="1080"/>
      <c r="AU19" s="1065"/>
      <c r="AV19" s="1065"/>
      <c r="AW19" s="1065"/>
      <c r="AX19" s="1065"/>
      <c r="AY19" s="1066"/>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79"/>
      <c r="AL20" s="1080"/>
      <c r="AM20" s="1080"/>
      <c r="AN20" s="1080"/>
      <c r="AO20" s="1080"/>
      <c r="AP20" s="1080"/>
      <c r="AQ20" s="1080"/>
      <c r="AR20" s="1080"/>
      <c r="AS20" s="1080"/>
      <c r="AT20" s="1080"/>
      <c r="AU20" s="1065"/>
      <c r="AV20" s="1065"/>
      <c r="AW20" s="1065"/>
      <c r="AX20" s="1065"/>
      <c r="AY20" s="1066"/>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79"/>
      <c r="AL21" s="1080"/>
      <c r="AM21" s="1080"/>
      <c r="AN21" s="1080"/>
      <c r="AO21" s="1080"/>
      <c r="AP21" s="1080"/>
      <c r="AQ21" s="1080"/>
      <c r="AR21" s="1080"/>
      <c r="AS21" s="1080"/>
      <c r="AT21" s="1080"/>
      <c r="AU21" s="1065"/>
      <c r="AV21" s="1065"/>
      <c r="AW21" s="1065"/>
      <c r="AX21" s="1065"/>
      <c r="AY21" s="1066"/>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62"/>
      <c r="R22" s="1063"/>
      <c r="S22" s="1063"/>
      <c r="T22" s="1063"/>
      <c r="U22" s="1063"/>
      <c r="V22" s="1063"/>
      <c r="W22" s="1063"/>
      <c r="X22" s="1063"/>
      <c r="Y22" s="1063"/>
      <c r="Z22" s="1063"/>
      <c r="AA22" s="1063"/>
      <c r="AB22" s="1063"/>
      <c r="AC22" s="1063"/>
      <c r="AD22" s="1063"/>
      <c r="AE22" s="1064"/>
      <c r="AF22" s="1018"/>
      <c r="AG22" s="1019"/>
      <c r="AH22" s="1019"/>
      <c r="AI22" s="1019"/>
      <c r="AJ22" s="1020"/>
      <c r="AK22" s="1117"/>
      <c r="AL22" s="1118"/>
      <c r="AM22" s="1118"/>
      <c r="AN22" s="1118"/>
      <c r="AO22" s="1118"/>
      <c r="AP22" s="1118"/>
      <c r="AQ22" s="1118"/>
      <c r="AR22" s="1118"/>
      <c r="AS22" s="1118"/>
      <c r="AT22" s="1118"/>
      <c r="AU22" s="1077"/>
      <c r="AV22" s="1077"/>
      <c r="AW22" s="1077"/>
      <c r="AX22" s="1077"/>
      <c r="AY22" s="1078"/>
      <c r="AZ22" s="1034" t="s">
        <v>368</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120">
        <v>42902</v>
      </c>
      <c r="R23" s="1071"/>
      <c r="S23" s="1071"/>
      <c r="T23" s="1071"/>
      <c r="U23" s="1071"/>
      <c r="V23" s="1071">
        <v>41000</v>
      </c>
      <c r="W23" s="1071"/>
      <c r="X23" s="1071"/>
      <c r="Y23" s="1071"/>
      <c r="Z23" s="1071"/>
      <c r="AA23" s="1071">
        <v>1902</v>
      </c>
      <c r="AB23" s="1071"/>
      <c r="AC23" s="1071"/>
      <c r="AD23" s="1071"/>
      <c r="AE23" s="1121"/>
      <c r="AF23" s="1070">
        <v>1445</v>
      </c>
      <c r="AG23" s="1071"/>
      <c r="AH23" s="1071"/>
      <c r="AI23" s="1071"/>
      <c r="AJ23" s="1072"/>
      <c r="AK23" s="1073"/>
      <c r="AL23" s="1074"/>
      <c r="AM23" s="1074"/>
      <c r="AN23" s="1074"/>
      <c r="AO23" s="1074"/>
      <c r="AP23" s="1071">
        <v>43444</v>
      </c>
      <c r="AQ23" s="1071"/>
      <c r="AR23" s="1071"/>
      <c r="AS23" s="1071"/>
      <c r="AT23" s="1071"/>
      <c r="AU23" s="1075"/>
      <c r="AV23" s="1075"/>
      <c r="AW23" s="1075"/>
      <c r="AX23" s="1075"/>
      <c r="AY23" s="1076"/>
      <c r="AZ23" s="1067" t="s">
        <v>113</v>
      </c>
      <c r="BA23" s="1068"/>
      <c r="BB23" s="1068"/>
      <c r="BC23" s="1068"/>
      <c r="BD23" s="1069"/>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123" t="s">
        <v>371</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1" t="s">
        <v>372</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348</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7" t="s">
        <v>376</v>
      </c>
      <c r="AG26" s="1007"/>
      <c r="AH26" s="1007"/>
      <c r="AI26" s="1007"/>
      <c r="AJ26" s="1058"/>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9"/>
      <c r="AG27" s="1010"/>
      <c r="AH27" s="1010"/>
      <c r="AI27" s="1010"/>
      <c r="AJ27" s="1060"/>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5" t="s">
        <v>381</v>
      </c>
      <c r="C28" s="1046"/>
      <c r="D28" s="1046"/>
      <c r="E28" s="1046"/>
      <c r="F28" s="1046"/>
      <c r="G28" s="1046"/>
      <c r="H28" s="1046"/>
      <c r="I28" s="1046"/>
      <c r="J28" s="1046"/>
      <c r="K28" s="1046"/>
      <c r="L28" s="1046"/>
      <c r="M28" s="1046"/>
      <c r="N28" s="1046"/>
      <c r="O28" s="1046"/>
      <c r="P28" s="1047"/>
      <c r="Q28" s="1054">
        <v>10294</v>
      </c>
      <c r="R28" s="1049"/>
      <c r="S28" s="1049"/>
      <c r="T28" s="1049"/>
      <c r="U28" s="1049"/>
      <c r="V28" s="1049">
        <v>9541</v>
      </c>
      <c r="W28" s="1049"/>
      <c r="X28" s="1049"/>
      <c r="Y28" s="1049"/>
      <c r="Z28" s="1049"/>
      <c r="AA28" s="1049">
        <v>753</v>
      </c>
      <c r="AB28" s="1049"/>
      <c r="AC28" s="1049"/>
      <c r="AD28" s="1049"/>
      <c r="AE28" s="1122"/>
      <c r="AF28" s="1048">
        <v>753</v>
      </c>
      <c r="AG28" s="1049"/>
      <c r="AH28" s="1049"/>
      <c r="AI28" s="1049"/>
      <c r="AJ28" s="1050"/>
      <c r="AK28" s="1053">
        <v>938</v>
      </c>
      <c r="AL28" s="1051"/>
      <c r="AM28" s="1051"/>
      <c r="AN28" s="1051"/>
      <c r="AO28" s="1051"/>
      <c r="AP28" s="1051" t="s">
        <v>486</v>
      </c>
      <c r="AQ28" s="1051"/>
      <c r="AR28" s="1051"/>
      <c r="AS28" s="1051"/>
      <c r="AT28" s="1051"/>
      <c r="AU28" s="1051" t="s">
        <v>486</v>
      </c>
      <c r="AV28" s="1051"/>
      <c r="AW28" s="1051"/>
      <c r="AX28" s="1051"/>
      <c r="AY28" s="1051"/>
      <c r="AZ28" s="1052" t="s">
        <v>486</v>
      </c>
      <c r="BA28" s="1052"/>
      <c r="BB28" s="1052"/>
      <c r="BC28" s="1052"/>
      <c r="BD28" s="1052"/>
      <c r="BE28" s="1055"/>
      <c r="BF28" s="1055"/>
      <c r="BG28" s="1055"/>
      <c r="BH28" s="1055"/>
      <c r="BI28" s="1056"/>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382</v>
      </c>
      <c r="C29" s="1037"/>
      <c r="D29" s="1037"/>
      <c r="E29" s="1037"/>
      <c r="F29" s="1037"/>
      <c r="G29" s="1037"/>
      <c r="H29" s="1037"/>
      <c r="I29" s="1037"/>
      <c r="J29" s="1037"/>
      <c r="K29" s="1037"/>
      <c r="L29" s="1037"/>
      <c r="M29" s="1037"/>
      <c r="N29" s="1037"/>
      <c r="O29" s="1037"/>
      <c r="P29" s="1038"/>
      <c r="Q29" s="1042">
        <v>259</v>
      </c>
      <c r="R29" s="1043"/>
      <c r="S29" s="1043"/>
      <c r="T29" s="1043"/>
      <c r="U29" s="1043"/>
      <c r="V29" s="1043">
        <v>256</v>
      </c>
      <c r="W29" s="1043"/>
      <c r="X29" s="1043"/>
      <c r="Y29" s="1043"/>
      <c r="Z29" s="1043"/>
      <c r="AA29" s="1043">
        <v>3</v>
      </c>
      <c r="AB29" s="1043"/>
      <c r="AC29" s="1043"/>
      <c r="AD29" s="1043"/>
      <c r="AE29" s="1044"/>
      <c r="AF29" s="1018">
        <v>3</v>
      </c>
      <c r="AG29" s="1019"/>
      <c r="AH29" s="1019"/>
      <c r="AI29" s="1019"/>
      <c r="AJ29" s="1020"/>
      <c r="AK29" s="974">
        <v>25</v>
      </c>
      <c r="AL29" s="965"/>
      <c r="AM29" s="965"/>
      <c r="AN29" s="965"/>
      <c r="AO29" s="965"/>
      <c r="AP29" s="965">
        <v>61</v>
      </c>
      <c r="AQ29" s="965"/>
      <c r="AR29" s="965"/>
      <c r="AS29" s="965"/>
      <c r="AT29" s="965"/>
      <c r="AU29" s="965">
        <v>3</v>
      </c>
      <c r="AV29" s="965"/>
      <c r="AW29" s="965"/>
      <c r="AX29" s="965"/>
      <c r="AY29" s="965"/>
      <c r="AZ29" s="1041" t="s">
        <v>486</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383</v>
      </c>
      <c r="C30" s="1037"/>
      <c r="D30" s="1037"/>
      <c r="E30" s="1037"/>
      <c r="F30" s="1037"/>
      <c r="G30" s="1037"/>
      <c r="H30" s="1037"/>
      <c r="I30" s="1037"/>
      <c r="J30" s="1037"/>
      <c r="K30" s="1037"/>
      <c r="L30" s="1037"/>
      <c r="M30" s="1037"/>
      <c r="N30" s="1037"/>
      <c r="O30" s="1037"/>
      <c r="P30" s="1038"/>
      <c r="Q30" s="1042">
        <v>6674</v>
      </c>
      <c r="R30" s="1043"/>
      <c r="S30" s="1043"/>
      <c r="T30" s="1043"/>
      <c r="U30" s="1043"/>
      <c r="V30" s="1043">
        <v>6619</v>
      </c>
      <c r="W30" s="1043"/>
      <c r="X30" s="1043"/>
      <c r="Y30" s="1043"/>
      <c r="Z30" s="1043"/>
      <c r="AA30" s="1043">
        <v>55</v>
      </c>
      <c r="AB30" s="1043"/>
      <c r="AC30" s="1043"/>
      <c r="AD30" s="1043"/>
      <c r="AE30" s="1044"/>
      <c r="AF30" s="1018">
        <v>53</v>
      </c>
      <c r="AG30" s="1019"/>
      <c r="AH30" s="1019"/>
      <c r="AI30" s="1019"/>
      <c r="AJ30" s="1020"/>
      <c r="AK30" s="974">
        <v>1047</v>
      </c>
      <c r="AL30" s="965"/>
      <c r="AM30" s="965"/>
      <c r="AN30" s="965"/>
      <c r="AO30" s="965"/>
      <c r="AP30" s="965" t="s">
        <v>486</v>
      </c>
      <c r="AQ30" s="965"/>
      <c r="AR30" s="965"/>
      <c r="AS30" s="965"/>
      <c r="AT30" s="965"/>
      <c r="AU30" s="965" t="s">
        <v>486</v>
      </c>
      <c r="AV30" s="965"/>
      <c r="AW30" s="965"/>
      <c r="AX30" s="965"/>
      <c r="AY30" s="965"/>
      <c r="AZ30" s="1041" t="s">
        <v>486</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384</v>
      </c>
      <c r="C31" s="1037"/>
      <c r="D31" s="1037"/>
      <c r="E31" s="1037"/>
      <c r="F31" s="1037"/>
      <c r="G31" s="1037"/>
      <c r="H31" s="1037"/>
      <c r="I31" s="1037"/>
      <c r="J31" s="1037"/>
      <c r="K31" s="1037"/>
      <c r="L31" s="1037"/>
      <c r="M31" s="1037"/>
      <c r="N31" s="1037"/>
      <c r="O31" s="1037"/>
      <c r="P31" s="1038"/>
      <c r="Q31" s="1042">
        <v>32</v>
      </c>
      <c r="R31" s="1043"/>
      <c r="S31" s="1043"/>
      <c r="T31" s="1043"/>
      <c r="U31" s="1043"/>
      <c r="V31" s="1043">
        <v>18</v>
      </c>
      <c r="W31" s="1043"/>
      <c r="X31" s="1043"/>
      <c r="Y31" s="1043"/>
      <c r="Z31" s="1043"/>
      <c r="AA31" s="1043">
        <v>14</v>
      </c>
      <c r="AB31" s="1043"/>
      <c r="AC31" s="1043"/>
      <c r="AD31" s="1043"/>
      <c r="AE31" s="1044"/>
      <c r="AF31" s="1018">
        <v>14</v>
      </c>
      <c r="AG31" s="1019"/>
      <c r="AH31" s="1019"/>
      <c r="AI31" s="1019"/>
      <c r="AJ31" s="1020"/>
      <c r="AK31" s="974" t="s">
        <v>486</v>
      </c>
      <c r="AL31" s="965"/>
      <c r="AM31" s="965"/>
      <c r="AN31" s="965"/>
      <c r="AO31" s="965"/>
      <c r="AP31" s="965" t="s">
        <v>486</v>
      </c>
      <c r="AQ31" s="965"/>
      <c r="AR31" s="965"/>
      <c r="AS31" s="965"/>
      <c r="AT31" s="965"/>
      <c r="AU31" s="965" t="s">
        <v>486</v>
      </c>
      <c r="AV31" s="965"/>
      <c r="AW31" s="965"/>
      <c r="AX31" s="965"/>
      <c r="AY31" s="965"/>
      <c r="AZ31" s="1041" t="s">
        <v>486</v>
      </c>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385</v>
      </c>
      <c r="C32" s="1037"/>
      <c r="D32" s="1037"/>
      <c r="E32" s="1037"/>
      <c r="F32" s="1037"/>
      <c r="G32" s="1037"/>
      <c r="H32" s="1037"/>
      <c r="I32" s="1037"/>
      <c r="J32" s="1037"/>
      <c r="K32" s="1037"/>
      <c r="L32" s="1037"/>
      <c r="M32" s="1037"/>
      <c r="N32" s="1037"/>
      <c r="O32" s="1037"/>
      <c r="P32" s="1038"/>
      <c r="Q32" s="1042">
        <v>36</v>
      </c>
      <c r="R32" s="1043"/>
      <c r="S32" s="1043"/>
      <c r="T32" s="1043"/>
      <c r="U32" s="1043"/>
      <c r="V32" s="1043">
        <v>34</v>
      </c>
      <c r="W32" s="1043"/>
      <c r="X32" s="1043"/>
      <c r="Y32" s="1043"/>
      <c r="Z32" s="1043"/>
      <c r="AA32" s="1043">
        <v>2</v>
      </c>
      <c r="AB32" s="1043"/>
      <c r="AC32" s="1043"/>
      <c r="AD32" s="1043"/>
      <c r="AE32" s="1044"/>
      <c r="AF32" s="1018">
        <v>2</v>
      </c>
      <c r="AG32" s="1019"/>
      <c r="AH32" s="1019"/>
      <c r="AI32" s="1019"/>
      <c r="AJ32" s="1020"/>
      <c r="AK32" s="974" t="s">
        <v>486</v>
      </c>
      <c r="AL32" s="965"/>
      <c r="AM32" s="965"/>
      <c r="AN32" s="965"/>
      <c r="AO32" s="965"/>
      <c r="AP32" s="965" t="s">
        <v>486</v>
      </c>
      <c r="AQ32" s="965"/>
      <c r="AR32" s="965"/>
      <c r="AS32" s="965"/>
      <c r="AT32" s="965"/>
      <c r="AU32" s="965" t="s">
        <v>486</v>
      </c>
      <c r="AV32" s="965"/>
      <c r="AW32" s="965"/>
      <c r="AX32" s="965"/>
      <c r="AY32" s="965"/>
      <c r="AZ32" s="1041" t="s">
        <v>486</v>
      </c>
      <c r="BA32" s="1041"/>
      <c r="BB32" s="1041"/>
      <c r="BC32" s="1041"/>
      <c r="BD32" s="1041"/>
      <c r="BE32" s="1031"/>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386</v>
      </c>
      <c r="C33" s="1037"/>
      <c r="D33" s="1037"/>
      <c r="E33" s="1037"/>
      <c r="F33" s="1037"/>
      <c r="G33" s="1037"/>
      <c r="H33" s="1037"/>
      <c r="I33" s="1037"/>
      <c r="J33" s="1037"/>
      <c r="K33" s="1037"/>
      <c r="L33" s="1037"/>
      <c r="M33" s="1037"/>
      <c r="N33" s="1037"/>
      <c r="O33" s="1037"/>
      <c r="P33" s="1038"/>
      <c r="Q33" s="1042">
        <v>899</v>
      </c>
      <c r="R33" s="1043"/>
      <c r="S33" s="1043"/>
      <c r="T33" s="1043"/>
      <c r="U33" s="1043"/>
      <c r="V33" s="1043">
        <v>896</v>
      </c>
      <c r="W33" s="1043"/>
      <c r="X33" s="1043"/>
      <c r="Y33" s="1043"/>
      <c r="Z33" s="1043"/>
      <c r="AA33" s="1043">
        <v>3</v>
      </c>
      <c r="AB33" s="1043"/>
      <c r="AC33" s="1043"/>
      <c r="AD33" s="1043"/>
      <c r="AE33" s="1044"/>
      <c r="AF33" s="1018">
        <v>3</v>
      </c>
      <c r="AG33" s="1019"/>
      <c r="AH33" s="1019"/>
      <c r="AI33" s="1019"/>
      <c r="AJ33" s="1020"/>
      <c r="AK33" s="974">
        <v>250</v>
      </c>
      <c r="AL33" s="965"/>
      <c r="AM33" s="965"/>
      <c r="AN33" s="965"/>
      <c r="AO33" s="965"/>
      <c r="AP33" s="965" t="s">
        <v>486</v>
      </c>
      <c r="AQ33" s="965"/>
      <c r="AR33" s="965"/>
      <c r="AS33" s="965"/>
      <c r="AT33" s="965"/>
      <c r="AU33" s="965" t="s">
        <v>486</v>
      </c>
      <c r="AV33" s="965"/>
      <c r="AW33" s="965"/>
      <c r="AX33" s="965"/>
      <c r="AY33" s="965"/>
      <c r="AZ33" s="1041" t="s">
        <v>486</v>
      </c>
      <c r="BA33" s="1041"/>
      <c r="BB33" s="1041"/>
      <c r="BC33" s="1041"/>
      <c r="BD33" s="1041"/>
      <c r="BE33" s="1031"/>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387</v>
      </c>
      <c r="C34" s="1037"/>
      <c r="D34" s="1037"/>
      <c r="E34" s="1037"/>
      <c r="F34" s="1037"/>
      <c r="G34" s="1037"/>
      <c r="H34" s="1037"/>
      <c r="I34" s="1037"/>
      <c r="J34" s="1037"/>
      <c r="K34" s="1037"/>
      <c r="L34" s="1037"/>
      <c r="M34" s="1037"/>
      <c r="N34" s="1037"/>
      <c r="O34" s="1037"/>
      <c r="P34" s="1038"/>
      <c r="Q34" s="1042">
        <v>1267</v>
      </c>
      <c r="R34" s="1043"/>
      <c r="S34" s="1043"/>
      <c r="T34" s="1043"/>
      <c r="U34" s="1043"/>
      <c r="V34" s="1043">
        <v>964</v>
      </c>
      <c r="W34" s="1043"/>
      <c r="X34" s="1043"/>
      <c r="Y34" s="1043"/>
      <c r="Z34" s="1043"/>
      <c r="AA34" s="1043">
        <v>303</v>
      </c>
      <c r="AB34" s="1043"/>
      <c r="AC34" s="1043"/>
      <c r="AD34" s="1043"/>
      <c r="AE34" s="1044"/>
      <c r="AF34" s="1018">
        <v>1241</v>
      </c>
      <c r="AG34" s="1019"/>
      <c r="AH34" s="1019"/>
      <c r="AI34" s="1019"/>
      <c r="AJ34" s="1020"/>
      <c r="AK34" s="974">
        <v>11</v>
      </c>
      <c r="AL34" s="965"/>
      <c r="AM34" s="965"/>
      <c r="AN34" s="965"/>
      <c r="AO34" s="965"/>
      <c r="AP34" s="965">
        <v>5576</v>
      </c>
      <c r="AQ34" s="965"/>
      <c r="AR34" s="965"/>
      <c r="AS34" s="965"/>
      <c r="AT34" s="965"/>
      <c r="AU34" s="965">
        <v>28</v>
      </c>
      <c r="AV34" s="965"/>
      <c r="AW34" s="965"/>
      <c r="AX34" s="965"/>
      <c r="AY34" s="965"/>
      <c r="AZ34" s="1041" t="s">
        <v>486</v>
      </c>
      <c r="BA34" s="1041"/>
      <c r="BB34" s="1041"/>
      <c r="BC34" s="1041"/>
      <c r="BD34" s="1041"/>
      <c r="BE34" s="1031" t="s">
        <v>388</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t="s">
        <v>389</v>
      </c>
      <c r="C35" s="1037"/>
      <c r="D35" s="1037"/>
      <c r="E35" s="1037"/>
      <c r="F35" s="1037"/>
      <c r="G35" s="1037"/>
      <c r="H35" s="1037"/>
      <c r="I35" s="1037"/>
      <c r="J35" s="1037"/>
      <c r="K35" s="1037"/>
      <c r="L35" s="1037"/>
      <c r="M35" s="1037"/>
      <c r="N35" s="1037"/>
      <c r="O35" s="1037"/>
      <c r="P35" s="1038"/>
      <c r="Q35" s="1042">
        <v>5944</v>
      </c>
      <c r="R35" s="1043"/>
      <c r="S35" s="1043"/>
      <c r="T35" s="1043"/>
      <c r="U35" s="1043"/>
      <c r="V35" s="1043">
        <v>5907</v>
      </c>
      <c r="W35" s="1043"/>
      <c r="X35" s="1043"/>
      <c r="Y35" s="1043"/>
      <c r="Z35" s="1043"/>
      <c r="AA35" s="1043">
        <v>37</v>
      </c>
      <c r="AB35" s="1043"/>
      <c r="AC35" s="1043"/>
      <c r="AD35" s="1043"/>
      <c r="AE35" s="1044"/>
      <c r="AF35" s="1018">
        <v>3293</v>
      </c>
      <c r="AG35" s="1019"/>
      <c r="AH35" s="1019"/>
      <c r="AI35" s="1019"/>
      <c r="AJ35" s="1020"/>
      <c r="AK35" s="974">
        <v>467</v>
      </c>
      <c r="AL35" s="965"/>
      <c r="AM35" s="965"/>
      <c r="AN35" s="965"/>
      <c r="AO35" s="965"/>
      <c r="AP35" s="965">
        <v>3224</v>
      </c>
      <c r="AQ35" s="965"/>
      <c r="AR35" s="965"/>
      <c r="AS35" s="965"/>
      <c r="AT35" s="965"/>
      <c r="AU35" s="965">
        <v>1519</v>
      </c>
      <c r="AV35" s="965"/>
      <c r="AW35" s="965"/>
      <c r="AX35" s="965"/>
      <c r="AY35" s="965"/>
      <c r="AZ35" s="1041" t="s">
        <v>486</v>
      </c>
      <c r="BA35" s="1041"/>
      <c r="BB35" s="1041"/>
      <c r="BC35" s="1041"/>
      <c r="BD35" s="1041"/>
      <c r="BE35" s="1031" t="s">
        <v>388</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t="s">
        <v>390</v>
      </c>
      <c r="C36" s="1037"/>
      <c r="D36" s="1037"/>
      <c r="E36" s="1037"/>
      <c r="F36" s="1037"/>
      <c r="G36" s="1037"/>
      <c r="H36" s="1037"/>
      <c r="I36" s="1037"/>
      <c r="J36" s="1037"/>
      <c r="K36" s="1037"/>
      <c r="L36" s="1037"/>
      <c r="M36" s="1037"/>
      <c r="N36" s="1037"/>
      <c r="O36" s="1037"/>
      <c r="P36" s="1038"/>
      <c r="Q36" s="1042">
        <v>2919</v>
      </c>
      <c r="R36" s="1043"/>
      <c r="S36" s="1043"/>
      <c r="T36" s="1043"/>
      <c r="U36" s="1043"/>
      <c r="V36" s="1043">
        <v>2877</v>
      </c>
      <c r="W36" s="1043"/>
      <c r="X36" s="1043"/>
      <c r="Y36" s="1043"/>
      <c r="Z36" s="1043"/>
      <c r="AA36" s="1043">
        <v>42</v>
      </c>
      <c r="AB36" s="1043"/>
      <c r="AC36" s="1043"/>
      <c r="AD36" s="1043"/>
      <c r="AE36" s="1044"/>
      <c r="AF36" s="1018">
        <v>37</v>
      </c>
      <c r="AG36" s="1019"/>
      <c r="AH36" s="1019"/>
      <c r="AI36" s="1019"/>
      <c r="AJ36" s="1020"/>
      <c r="AK36" s="974">
        <v>956</v>
      </c>
      <c r="AL36" s="965"/>
      <c r="AM36" s="965"/>
      <c r="AN36" s="965"/>
      <c r="AO36" s="965"/>
      <c r="AP36" s="965">
        <v>13322</v>
      </c>
      <c r="AQ36" s="965"/>
      <c r="AR36" s="965"/>
      <c r="AS36" s="965"/>
      <c r="AT36" s="965"/>
      <c r="AU36" s="965">
        <v>10484</v>
      </c>
      <c r="AV36" s="965"/>
      <c r="AW36" s="965"/>
      <c r="AX36" s="965"/>
      <c r="AY36" s="965"/>
      <c r="AZ36" s="1041" t="s">
        <v>486</v>
      </c>
      <c r="BA36" s="1041"/>
      <c r="BB36" s="1041"/>
      <c r="BC36" s="1041"/>
      <c r="BD36" s="1041"/>
      <c r="BE36" s="1031" t="s">
        <v>391</v>
      </c>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t="s">
        <v>392</v>
      </c>
      <c r="C37" s="1037"/>
      <c r="D37" s="1037"/>
      <c r="E37" s="1037"/>
      <c r="F37" s="1037"/>
      <c r="G37" s="1037"/>
      <c r="H37" s="1037"/>
      <c r="I37" s="1037"/>
      <c r="J37" s="1037"/>
      <c r="K37" s="1037"/>
      <c r="L37" s="1037"/>
      <c r="M37" s="1037"/>
      <c r="N37" s="1037"/>
      <c r="O37" s="1037"/>
      <c r="P37" s="1038"/>
      <c r="Q37" s="1042">
        <v>519</v>
      </c>
      <c r="R37" s="1043"/>
      <c r="S37" s="1043"/>
      <c r="T37" s="1043"/>
      <c r="U37" s="1043"/>
      <c r="V37" s="1043">
        <v>478</v>
      </c>
      <c r="W37" s="1043"/>
      <c r="X37" s="1043"/>
      <c r="Y37" s="1043"/>
      <c r="Z37" s="1043"/>
      <c r="AA37" s="1043">
        <v>41</v>
      </c>
      <c r="AB37" s="1043"/>
      <c r="AC37" s="1043"/>
      <c r="AD37" s="1043"/>
      <c r="AE37" s="1044"/>
      <c r="AF37" s="1018">
        <v>17</v>
      </c>
      <c r="AG37" s="1019"/>
      <c r="AH37" s="1019"/>
      <c r="AI37" s="1019"/>
      <c r="AJ37" s="1020"/>
      <c r="AK37" s="974">
        <v>230</v>
      </c>
      <c r="AL37" s="965"/>
      <c r="AM37" s="965"/>
      <c r="AN37" s="965"/>
      <c r="AO37" s="965"/>
      <c r="AP37" s="965">
        <v>1274</v>
      </c>
      <c r="AQ37" s="965"/>
      <c r="AR37" s="965"/>
      <c r="AS37" s="965"/>
      <c r="AT37" s="965"/>
      <c r="AU37" s="965">
        <v>1224</v>
      </c>
      <c r="AV37" s="965"/>
      <c r="AW37" s="965"/>
      <c r="AX37" s="965"/>
      <c r="AY37" s="965"/>
      <c r="AZ37" s="1041" t="s">
        <v>486</v>
      </c>
      <c r="BA37" s="1041"/>
      <c r="BB37" s="1041"/>
      <c r="BC37" s="1041"/>
      <c r="BD37" s="1041"/>
      <c r="BE37" s="1031" t="s">
        <v>391</v>
      </c>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t="s">
        <v>393</v>
      </c>
      <c r="C38" s="1037"/>
      <c r="D38" s="1037"/>
      <c r="E38" s="1037"/>
      <c r="F38" s="1037"/>
      <c r="G38" s="1037"/>
      <c r="H38" s="1037"/>
      <c r="I38" s="1037"/>
      <c r="J38" s="1037"/>
      <c r="K38" s="1037"/>
      <c r="L38" s="1037"/>
      <c r="M38" s="1037"/>
      <c r="N38" s="1037"/>
      <c r="O38" s="1037"/>
      <c r="P38" s="1038"/>
      <c r="Q38" s="1042">
        <v>385</v>
      </c>
      <c r="R38" s="1043"/>
      <c r="S38" s="1043"/>
      <c r="T38" s="1043"/>
      <c r="U38" s="1043"/>
      <c r="V38" s="1043">
        <v>363</v>
      </c>
      <c r="W38" s="1043"/>
      <c r="X38" s="1043"/>
      <c r="Y38" s="1043"/>
      <c r="Z38" s="1043"/>
      <c r="AA38" s="1043">
        <v>22</v>
      </c>
      <c r="AB38" s="1043"/>
      <c r="AC38" s="1043"/>
      <c r="AD38" s="1043"/>
      <c r="AE38" s="1044"/>
      <c r="AF38" s="1018">
        <v>22</v>
      </c>
      <c r="AG38" s="1019"/>
      <c r="AH38" s="1019"/>
      <c r="AI38" s="1019"/>
      <c r="AJ38" s="1020"/>
      <c r="AK38" s="974">
        <v>261</v>
      </c>
      <c r="AL38" s="965"/>
      <c r="AM38" s="965"/>
      <c r="AN38" s="965"/>
      <c r="AO38" s="965"/>
      <c r="AP38" s="965">
        <v>2610</v>
      </c>
      <c r="AQ38" s="965"/>
      <c r="AR38" s="965"/>
      <c r="AS38" s="965"/>
      <c r="AT38" s="965"/>
      <c r="AU38" s="965">
        <v>2338</v>
      </c>
      <c r="AV38" s="965"/>
      <c r="AW38" s="965"/>
      <c r="AX38" s="965"/>
      <c r="AY38" s="965"/>
      <c r="AZ38" s="1041" t="s">
        <v>486</v>
      </c>
      <c r="BA38" s="1041"/>
      <c r="BB38" s="1041"/>
      <c r="BC38" s="1041"/>
      <c r="BD38" s="1041"/>
      <c r="BE38" s="1031" t="s">
        <v>391</v>
      </c>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t="s">
        <v>394</v>
      </c>
      <c r="C39" s="1037"/>
      <c r="D39" s="1037"/>
      <c r="E39" s="1037"/>
      <c r="F39" s="1037"/>
      <c r="G39" s="1037"/>
      <c r="H39" s="1037"/>
      <c r="I39" s="1037"/>
      <c r="J39" s="1037"/>
      <c r="K39" s="1037"/>
      <c r="L39" s="1037"/>
      <c r="M39" s="1037"/>
      <c r="N39" s="1037"/>
      <c r="O39" s="1037"/>
      <c r="P39" s="1038"/>
      <c r="Q39" s="1042">
        <v>2</v>
      </c>
      <c r="R39" s="1043"/>
      <c r="S39" s="1043"/>
      <c r="T39" s="1043"/>
      <c r="U39" s="1043"/>
      <c r="V39" s="1043">
        <v>2</v>
      </c>
      <c r="W39" s="1043"/>
      <c r="X39" s="1043"/>
      <c r="Y39" s="1043"/>
      <c r="Z39" s="1043"/>
      <c r="AA39" s="1043">
        <v>1</v>
      </c>
      <c r="AB39" s="1043"/>
      <c r="AC39" s="1043"/>
      <c r="AD39" s="1043"/>
      <c r="AE39" s="1044"/>
      <c r="AF39" s="1018">
        <v>1</v>
      </c>
      <c r="AG39" s="1019"/>
      <c r="AH39" s="1019"/>
      <c r="AI39" s="1019"/>
      <c r="AJ39" s="1020"/>
      <c r="AK39" s="974">
        <v>0</v>
      </c>
      <c r="AL39" s="965"/>
      <c r="AM39" s="965"/>
      <c r="AN39" s="965"/>
      <c r="AO39" s="965"/>
      <c r="AP39" s="965">
        <v>18</v>
      </c>
      <c r="AQ39" s="965"/>
      <c r="AR39" s="965"/>
      <c r="AS39" s="965"/>
      <c r="AT39" s="965"/>
      <c r="AU39" s="965">
        <v>4</v>
      </c>
      <c r="AV39" s="965"/>
      <c r="AW39" s="965"/>
      <c r="AX39" s="965"/>
      <c r="AY39" s="965"/>
      <c r="AZ39" s="1041" t="s">
        <v>486</v>
      </c>
      <c r="BA39" s="1041"/>
      <c r="BB39" s="1041"/>
      <c r="BC39" s="1041"/>
      <c r="BD39" s="1041"/>
      <c r="BE39" s="1031" t="s">
        <v>391</v>
      </c>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t="s">
        <v>395</v>
      </c>
      <c r="C40" s="1037"/>
      <c r="D40" s="1037"/>
      <c r="E40" s="1037"/>
      <c r="F40" s="1037"/>
      <c r="G40" s="1037"/>
      <c r="H40" s="1037"/>
      <c r="I40" s="1037"/>
      <c r="J40" s="1037"/>
      <c r="K40" s="1037"/>
      <c r="L40" s="1037"/>
      <c r="M40" s="1037"/>
      <c r="N40" s="1037"/>
      <c r="O40" s="1037"/>
      <c r="P40" s="1038"/>
      <c r="Q40" s="1042">
        <v>276</v>
      </c>
      <c r="R40" s="1043"/>
      <c r="S40" s="1043"/>
      <c r="T40" s="1043"/>
      <c r="U40" s="1043"/>
      <c r="V40" s="1043">
        <v>245</v>
      </c>
      <c r="W40" s="1043"/>
      <c r="X40" s="1043"/>
      <c r="Y40" s="1043"/>
      <c r="Z40" s="1043"/>
      <c r="AA40" s="1043">
        <v>31</v>
      </c>
      <c r="AB40" s="1043"/>
      <c r="AC40" s="1043"/>
      <c r="AD40" s="1043"/>
      <c r="AE40" s="1044"/>
      <c r="AF40" s="1018">
        <v>15</v>
      </c>
      <c r="AG40" s="1019"/>
      <c r="AH40" s="1019"/>
      <c r="AI40" s="1019"/>
      <c r="AJ40" s="1020"/>
      <c r="AK40" s="974">
        <v>136</v>
      </c>
      <c r="AL40" s="965"/>
      <c r="AM40" s="965"/>
      <c r="AN40" s="965"/>
      <c r="AO40" s="965"/>
      <c r="AP40" s="965">
        <v>946</v>
      </c>
      <c r="AQ40" s="965"/>
      <c r="AR40" s="965"/>
      <c r="AS40" s="965"/>
      <c r="AT40" s="965"/>
      <c r="AU40" s="965">
        <v>730</v>
      </c>
      <c r="AV40" s="965"/>
      <c r="AW40" s="965"/>
      <c r="AX40" s="965"/>
      <c r="AY40" s="965"/>
      <c r="AZ40" s="1041" t="s">
        <v>486</v>
      </c>
      <c r="BA40" s="1041"/>
      <c r="BB40" s="1041"/>
      <c r="BC40" s="1041"/>
      <c r="BD40" s="1041"/>
      <c r="BE40" s="1031" t="s">
        <v>391</v>
      </c>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t="s">
        <v>396</v>
      </c>
      <c r="C41" s="1037"/>
      <c r="D41" s="1037"/>
      <c r="E41" s="1037"/>
      <c r="F41" s="1037"/>
      <c r="G41" s="1037"/>
      <c r="H41" s="1037"/>
      <c r="I41" s="1037"/>
      <c r="J41" s="1037"/>
      <c r="K41" s="1037"/>
      <c r="L41" s="1037"/>
      <c r="M41" s="1037"/>
      <c r="N41" s="1037"/>
      <c r="O41" s="1037"/>
      <c r="P41" s="1038"/>
      <c r="Q41" s="1042">
        <v>2</v>
      </c>
      <c r="R41" s="1043"/>
      <c r="S41" s="1043"/>
      <c r="T41" s="1043"/>
      <c r="U41" s="1043"/>
      <c r="V41" s="1043">
        <v>2</v>
      </c>
      <c r="W41" s="1043"/>
      <c r="X41" s="1043"/>
      <c r="Y41" s="1043"/>
      <c r="Z41" s="1043"/>
      <c r="AA41" s="1043">
        <v>0</v>
      </c>
      <c r="AB41" s="1043"/>
      <c r="AC41" s="1043"/>
      <c r="AD41" s="1043"/>
      <c r="AE41" s="1044"/>
      <c r="AF41" s="1018" t="s">
        <v>113</v>
      </c>
      <c r="AG41" s="1019"/>
      <c r="AH41" s="1019"/>
      <c r="AI41" s="1019"/>
      <c r="AJ41" s="1020"/>
      <c r="AK41" s="974">
        <v>2</v>
      </c>
      <c r="AL41" s="965"/>
      <c r="AM41" s="965"/>
      <c r="AN41" s="965"/>
      <c r="AO41" s="965"/>
      <c r="AP41" s="965" t="s">
        <v>486</v>
      </c>
      <c r="AQ41" s="965"/>
      <c r="AR41" s="965"/>
      <c r="AS41" s="965"/>
      <c r="AT41" s="965"/>
      <c r="AU41" s="965" t="s">
        <v>486</v>
      </c>
      <c r="AV41" s="965"/>
      <c r="AW41" s="965"/>
      <c r="AX41" s="965"/>
      <c r="AY41" s="965"/>
      <c r="AZ41" s="1041" t="s">
        <v>486</v>
      </c>
      <c r="BA41" s="1041"/>
      <c r="BB41" s="1041"/>
      <c r="BC41" s="1041"/>
      <c r="BD41" s="1041"/>
      <c r="BE41" s="1031" t="s">
        <v>391</v>
      </c>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4"/>
      <c r="AL42" s="965"/>
      <c r="AM42" s="965"/>
      <c r="AN42" s="965"/>
      <c r="AO42" s="965"/>
      <c r="AP42" s="965"/>
      <c r="AQ42" s="965"/>
      <c r="AR42" s="965"/>
      <c r="AS42" s="965"/>
      <c r="AT42" s="965"/>
      <c r="AU42" s="965"/>
      <c r="AV42" s="965"/>
      <c r="AW42" s="965"/>
      <c r="AX42" s="965"/>
      <c r="AY42" s="965"/>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4"/>
      <c r="AL43" s="965"/>
      <c r="AM43" s="965"/>
      <c r="AN43" s="965"/>
      <c r="AO43" s="965"/>
      <c r="AP43" s="965"/>
      <c r="AQ43" s="965"/>
      <c r="AR43" s="965"/>
      <c r="AS43" s="965"/>
      <c r="AT43" s="965"/>
      <c r="AU43" s="965"/>
      <c r="AV43" s="965"/>
      <c r="AW43" s="965"/>
      <c r="AX43" s="965"/>
      <c r="AY43" s="965"/>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4"/>
      <c r="AL44" s="965"/>
      <c r="AM44" s="965"/>
      <c r="AN44" s="965"/>
      <c r="AO44" s="965"/>
      <c r="AP44" s="965"/>
      <c r="AQ44" s="965"/>
      <c r="AR44" s="965"/>
      <c r="AS44" s="965"/>
      <c r="AT44" s="965"/>
      <c r="AU44" s="965"/>
      <c r="AV44" s="965"/>
      <c r="AW44" s="965"/>
      <c r="AX44" s="965"/>
      <c r="AY44" s="965"/>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4"/>
      <c r="AL45" s="965"/>
      <c r="AM45" s="965"/>
      <c r="AN45" s="965"/>
      <c r="AO45" s="965"/>
      <c r="AP45" s="965"/>
      <c r="AQ45" s="965"/>
      <c r="AR45" s="965"/>
      <c r="AS45" s="965"/>
      <c r="AT45" s="965"/>
      <c r="AU45" s="965"/>
      <c r="AV45" s="965"/>
      <c r="AW45" s="965"/>
      <c r="AX45" s="965"/>
      <c r="AY45" s="965"/>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4"/>
      <c r="AL46" s="965"/>
      <c r="AM46" s="965"/>
      <c r="AN46" s="965"/>
      <c r="AO46" s="965"/>
      <c r="AP46" s="965"/>
      <c r="AQ46" s="965"/>
      <c r="AR46" s="965"/>
      <c r="AS46" s="965"/>
      <c r="AT46" s="965"/>
      <c r="AU46" s="965"/>
      <c r="AV46" s="965"/>
      <c r="AW46" s="965"/>
      <c r="AX46" s="965"/>
      <c r="AY46" s="965"/>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4"/>
      <c r="AL47" s="965"/>
      <c r="AM47" s="965"/>
      <c r="AN47" s="965"/>
      <c r="AO47" s="965"/>
      <c r="AP47" s="965"/>
      <c r="AQ47" s="965"/>
      <c r="AR47" s="965"/>
      <c r="AS47" s="965"/>
      <c r="AT47" s="965"/>
      <c r="AU47" s="965"/>
      <c r="AV47" s="965"/>
      <c r="AW47" s="965"/>
      <c r="AX47" s="965"/>
      <c r="AY47" s="965"/>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4"/>
      <c r="AL48" s="965"/>
      <c r="AM48" s="965"/>
      <c r="AN48" s="965"/>
      <c r="AO48" s="965"/>
      <c r="AP48" s="965"/>
      <c r="AQ48" s="965"/>
      <c r="AR48" s="965"/>
      <c r="AS48" s="965"/>
      <c r="AT48" s="965"/>
      <c r="AU48" s="965"/>
      <c r="AV48" s="965"/>
      <c r="AW48" s="965"/>
      <c r="AX48" s="965"/>
      <c r="AY48" s="965"/>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4"/>
      <c r="AL49" s="965"/>
      <c r="AM49" s="965"/>
      <c r="AN49" s="965"/>
      <c r="AO49" s="965"/>
      <c r="AP49" s="965"/>
      <c r="AQ49" s="965"/>
      <c r="AR49" s="965"/>
      <c r="AS49" s="965"/>
      <c r="AT49" s="965"/>
      <c r="AU49" s="965"/>
      <c r="AV49" s="965"/>
      <c r="AW49" s="965"/>
      <c r="AX49" s="965"/>
      <c r="AY49" s="965"/>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397</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369</v>
      </c>
      <c r="B63" s="938" t="s">
        <v>398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7"/>
      <c r="AF63" s="1028">
        <v>5453</v>
      </c>
      <c r="AG63" s="953"/>
      <c r="AH63" s="953"/>
      <c r="AI63" s="953"/>
      <c r="AJ63" s="1029"/>
      <c r="AK63" s="1030"/>
      <c r="AL63" s="957"/>
      <c r="AM63" s="957"/>
      <c r="AN63" s="957"/>
      <c r="AO63" s="957"/>
      <c r="AP63" s="953">
        <v>27031</v>
      </c>
      <c r="AQ63" s="953"/>
      <c r="AR63" s="953"/>
      <c r="AS63" s="953"/>
      <c r="AT63" s="953"/>
      <c r="AU63" s="953">
        <v>16330</v>
      </c>
      <c r="AV63" s="953"/>
      <c r="AW63" s="953"/>
      <c r="AX63" s="953"/>
      <c r="AY63" s="953"/>
      <c r="AZ63" s="1024"/>
      <c r="BA63" s="1024"/>
      <c r="BB63" s="1024"/>
      <c r="BC63" s="1024"/>
      <c r="BD63" s="1024"/>
      <c r="BE63" s="954"/>
      <c r="BF63" s="954"/>
      <c r="BG63" s="954"/>
      <c r="BH63" s="954"/>
      <c r="BI63" s="955"/>
      <c r="BJ63" s="1025" t="s">
        <v>113</v>
      </c>
      <c r="BK63" s="945"/>
      <c r="BL63" s="945"/>
      <c r="BM63" s="945"/>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400</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401</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1124" t="s">
        <v>543</v>
      </c>
      <c r="C68" s="1125"/>
      <c r="D68" s="1125"/>
      <c r="E68" s="1125"/>
      <c r="F68" s="1125"/>
      <c r="G68" s="1125"/>
      <c r="H68" s="1125"/>
      <c r="I68" s="1125"/>
      <c r="J68" s="1125"/>
      <c r="K68" s="1125"/>
      <c r="L68" s="1125"/>
      <c r="M68" s="1125"/>
      <c r="N68" s="1125"/>
      <c r="O68" s="1125"/>
      <c r="P68" s="1126"/>
      <c r="Q68" s="1127">
        <v>36</v>
      </c>
      <c r="R68" s="987"/>
      <c r="S68" s="987"/>
      <c r="T68" s="987"/>
      <c r="U68" s="987"/>
      <c r="V68" s="987">
        <v>35</v>
      </c>
      <c r="W68" s="987"/>
      <c r="X68" s="987"/>
      <c r="Y68" s="987"/>
      <c r="Z68" s="987"/>
      <c r="AA68" s="987">
        <v>1</v>
      </c>
      <c r="AB68" s="987"/>
      <c r="AC68" s="987"/>
      <c r="AD68" s="987"/>
      <c r="AE68" s="987"/>
      <c r="AF68" s="987">
        <v>1</v>
      </c>
      <c r="AG68" s="987"/>
      <c r="AH68" s="987"/>
      <c r="AI68" s="987"/>
      <c r="AJ68" s="987"/>
      <c r="AK68" s="987" t="s">
        <v>486</v>
      </c>
      <c r="AL68" s="987"/>
      <c r="AM68" s="987"/>
      <c r="AN68" s="987"/>
      <c r="AO68" s="987"/>
      <c r="AP68" s="987" t="s">
        <v>486</v>
      </c>
      <c r="AQ68" s="987"/>
      <c r="AR68" s="987"/>
      <c r="AS68" s="987"/>
      <c r="AT68" s="987"/>
      <c r="AU68" s="987" t="s">
        <v>486</v>
      </c>
      <c r="AV68" s="987"/>
      <c r="AW68" s="987"/>
      <c r="AX68" s="987"/>
      <c r="AY68" s="987"/>
      <c r="AZ68" s="985"/>
      <c r="BA68" s="985"/>
      <c r="BB68" s="985"/>
      <c r="BC68" s="985"/>
      <c r="BD68" s="986"/>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82" t="s">
        <v>544</v>
      </c>
      <c r="C69" s="983"/>
      <c r="D69" s="983"/>
      <c r="E69" s="983"/>
      <c r="F69" s="983"/>
      <c r="G69" s="983"/>
      <c r="H69" s="983"/>
      <c r="I69" s="983"/>
      <c r="J69" s="983"/>
      <c r="K69" s="983"/>
      <c r="L69" s="983"/>
      <c r="M69" s="983"/>
      <c r="N69" s="983"/>
      <c r="O69" s="983"/>
      <c r="P69" s="984"/>
      <c r="Q69" s="1119">
        <v>144</v>
      </c>
      <c r="R69" s="978"/>
      <c r="S69" s="978"/>
      <c r="T69" s="978"/>
      <c r="U69" s="978"/>
      <c r="V69" s="978">
        <v>139</v>
      </c>
      <c r="W69" s="978"/>
      <c r="X69" s="978"/>
      <c r="Y69" s="978"/>
      <c r="Z69" s="978"/>
      <c r="AA69" s="978">
        <v>5</v>
      </c>
      <c r="AB69" s="978"/>
      <c r="AC69" s="978"/>
      <c r="AD69" s="978"/>
      <c r="AE69" s="978"/>
      <c r="AF69" s="978">
        <v>5</v>
      </c>
      <c r="AG69" s="978"/>
      <c r="AH69" s="978"/>
      <c r="AI69" s="978"/>
      <c r="AJ69" s="978"/>
      <c r="AK69" s="978">
        <v>21</v>
      </c>
      <c r="AL69" s="978"/>
      <c r="AM69" s="978"/>
      <c r="AN69" s="978"/>
      <c r="AO69" s="978"/>
      <c r="AP69" s="979" t="s">
        <v>486</v>
      </c>
      <c r="AQ69" s="980"/>
      <c r="AR69" s="980"/>
      <c r="AS69" s="980"/>
      <c r="AT69" s="981"/>
      <c r="AU69" s="979" t="s">
        <v>486</v>
      </c>
      <c r="AV69" s="980"/>
      <c r="AW69" s="980"/>
      <c r="AX69" s="980"/>
      <c r="AY69" s="981"/>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82" t="s">
        <v>545</v>
      </c>
      <c r="C70" s="983"/>
      <c r="D70" s="983"/>
      <c r="E70" s="983"/>
      <c r="F70" s="983"/>
      <c r="G70" s="983"/>
      <c r="H70" s="983"/>
      <c r="I70" s="983"/>
      <c r="J70" s="983"/>
      <c r="K70" s="983"/>
      <c r="L70" s="983"/>
      <c r="M70" s="983"/>
      <c r="N70" s="983"/>
      <c r="O70" s="983"/>
      <c r="P70" s="984"/>
      <c r="Q70" s="1119">
        <v>164</v>
      </c>
      <c r="R70" s="978"/>
      <c r="S70" s="978"/>
      <c r="T70" s="978"/>
      <c r="U70" s="978"/>
      <c r="V70" s="978">
        <v>127</v>
      </c>
      <c r="W70" s="978"/>
      <c r="X70" s="978"/>
      <c r="Y70" s="978"/>
      <c r="Z70" s="978"/>
      <c r="AA70" s="978">
        <v>37</v>
      </c>
      <c r="AB70" s="978"/>
      <c r="AC70" s="978"/>
      <c r="AD70" s="978"/>
      <c r="AE70" s="978"/>
      <c r="AF70" s="978">
        <v>37</v>
      </c>
      <c r="AG70" s="978"/>
      <c r="AH70" s="978"/>
      <c r="AI70" s="978"/>
      <c r="AJ70" s="978"/>
      <c r="AK70" s="978">
        <v>25</v>
      </c>
      <c r="AL70" s="978"/>
      <c r="AM70" s="978"/>
      <c r="AN70" s="978"/>
      <c r="AO70" s="978"/>
      <c r="AP70" s="979" t="s">
        <v>486</v>
      </c>
      <c r="AQ70" s="980"/>
      <c r="AR70" s="980"/>
      <c r="AS70" s="980"/>
      <c r="AT70" s="981"/>
      <c r="AU70" s="979" t="s">
        <v>486</v>
      </c>
      <c r="AV70" s="980"/>
      <c r="AW70" s="980"/>
      <c r="AX70" s="980"/>
      <c r="AY70" s="981"/>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82" t="s">
        <v>546</v>
      </c>
      <c r="C71" s="983"/>
      <c r="D71" s="983"/>
      <c r="E71" s="983"/>
      <c r="F71" s="983"/>
      <c r="G71" s="983"/>
      <c r="H71" s="983"/>
      <c r="I71" s="983"/>
      <c r="J71" s="983"/>
      <c r="K71" s="983"/>
      <c r="L71" s="983"/>
      <c r="M71" s="983"/>
      <c r="N71" s="983"/>
      <c r="O71" s="983"/>
      <c r="P71" s="984"/>
      <c r="Q71" s="976">
        <v>177156</v>
      </c>
      <c r="R71" s="977"/>
      <c r="S71" s="977"/>
      <c r="T71" s="977"/>
      <c r="U71" s="977"/>
      <c r="V71" s="978">
        <v>169335</v>
      </c>
      <c r="W71" s="978"/>
      <c r="X71" s="978"/>
      <c r="Y71" s="978"/>
      <c r="Z71" s="978"/>
      <c r="AA71" s="978">
        <v>7821</v>
      </c>
      <c r="AB71" s="978"/>
      <c r="AC71" s="978"/>
      <c r="AD71" s="978"/>
      <c r="AE71" s="978"/>
      <c r="AF71" s="978">
        <v>7821</v>
      </c>
      <c r="AG71" s="978"/>
      <c r="AH71" s="978"/>
      <c r="AI71" s="978"/>
      <c r="AJ71" s="978"/>
      <c r="AK71" s="978">
        <v>1193</v>
      </c>
      <c r="AL71" s="978"/>
      <c r="AM71" s="978"/>
      <c r="AN71" s="978"/>
      <c r="AO71" s="978"/>
      <c r="AP71" s="979" t="s">
        <v>486</v>
      </c>
      <c r="AQ71" s="980"/>
      <c r="AR71" s="980"/>
      <c r="AS71" s="980"/>
      <c r="AT71" s="981"/>
      <c r="AU71" s="979" t="s">
        <v>486</v>
      </c>
      <c r="AV71" s="980"/>
      <c r="AW71" s="980"/>
      <c r="AX71" s="980"/>
      <c r="AY71" s="981"/>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402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7864</v>
      </c>
      <c r="AG88" s="953"/>
      <c r="AH88" s="953"/>
      <c r="AI88" s="953"/>
      <c r="AJ88" s="953"/>
      <c r="AK88" s="957"/>
      <c r="AL88" s="957"/>
      <c r="AM88" s="957"/>
      <c r="AN88" s="957"/>
      <c r="AO88" s="957"/>
      <c r="AP88" s="953" t="s">
        <v>486</v>
      </c>
      <c r="AQ88" s="953"/>
      <c r="AR88" s="953"/>
      <c r="AS88" s="953"/>
      <c r="AT88" s="953"/>
      <c r="AU88" s="953" t="s">
        <v>486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96</v>
      </c>
      <c r="CS102" s="945"/>
      <c r="CT102" s="945"/>
      <c r="CU102" s="945"/>
      <c r="CV102" s="946"/>
      <c r="CW102" s="944">
        <v>6</v>
      </c>
      <c r="CX102" s="945"/>
      <c r="CY102" s="945"/>
      <c r="CZ102" s="945"/>
      <c r="DA102" s="946"/>
      <c r="DB102" s="944">
        <v>0</v>
      </c>
      <c r="DC102" s="945"/>
      <c r="DD102" s="945"/>
      <c r="DE102" s="945"/>
      <c r="DF102" s="946"/>
      <c r="DG102" s="944">
        <v>558</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411</v>
      </c>
      <c r="AB109" s="886"/>
      <c r="AC109" s="886"/>
      <c r="AD109" s="886"/>
      <c r="AE109" s="887"/>
      <c r="AF109" s="888" t="s">
        <v>286</v>
      </c>
      <c r="AG109" s="886"/>
      <c r="AH109" s="886"/>
      <c r="AI109" s="886"/>
      <c r="AJ109" s="887"/>
      <c r="AK109" s="888" t="s">
        <v>285</v>
      </c>
      <c r="AL109" s="886"/>
      <c r="AM109" s="886"/>
      <c r="AN109" s="886"/>
      <c r="AO109" s="887"/>
      <c r="AP109" s="888" t="s">
        <v>412</v>
      </c>
      <c r="AQ109" s="886"/>
      <c r="AR109" s="886"/>
      <c r="AS109" s="886"/>
      <c r="AT109" s="917"/>
      <c r="AU109" s="885" t="s">
        <v>410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411</v>
      </c>
      <c r="BR109" s="886"/>
      <c r="BS109" s="886"/>
      <c r="BT109" s="886"/>
      <c r="BU109" s="887"/>
      <c r="BV109" s="888" t="s">
        <v>286</v>
      </c>
      <c r="BW109" s="886"/>
      <c r="BX109" s="886"/>
      <c r="BY109" s="886"/>
      <c r="BZ109" s="887"/>
      <c r="CA109" s="888" t="s">
        <v>285</v>
      </c>
      <c r="CB109" s="886"/>
      <c r="CC109" s="886"/>
      <c r="CD109" s="886"/>
      <c r="CE109" s="887"/>
      <c r="CF109" s="926" t="s">
        <v>412</v>
      </c>
      <c r="CG109" s="926"/>
      <c r="CH109" s="926"/>
      <c r="CI109" s="926"/>
      <c r="CJ109" s="926"/>
      <c r="CK109" s="888" t="s">
        <v>413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411</v>
      </c>
      <c r="DH109" s="886"/>
      <c r="DI109" s="886"/>
      <c r="DJ109" s="886"/>
      <c r="DK109" s="887"/>
      <c r="DL109" s="888" t="s">
        <v>286</v>
      </c>
      <c r="DM109" s="886"/>
      <c r="DN109" s="886"/>
      <c r="DO109" s="886"/>
      <c r="DP109" s="887"/>
      <c r="DQ109" s="888" t="s">
        <v>285</v>
      </c>
      <c r="DR109" s="886"/>
      <c r="DS109" s="886"/>
      <c r="DT109" s="886"/>
      <c r="DU109" s="887"/>
      <c r="DV109" s="888" t="s">
        <v>412</v>
      </c>
      <c r="DW109" s="886"/>
      <c r="DX109" s="886"/>
      <c r="DY109" s="886"/>
      <c r="DZ109" s="917"/>
    </row>
    <row r="110" spans="1:131" s="197" customFormat="1" ht="26.25" customHeight="1">
      <c r="A110" s="755" t="s">
        <v>414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5201502</v>
      </c>
      <c r="AB110" s="871"/>
      <c r="AC110" s="871"/>
      <c r="AD110" s="871"/>
      <c r="AE110" s="872"/>
      <c r="AF110" s="873">
        <v>5156702</v>
      </c>
      <c r="AG110" s="871"/>
      <c r="AH110" s="871"/>
      <c r="AI110" s="871"/>
      <c r="AJ110" s="872"/>
      <c r="AK110" s="873">
        <v>5092776</v>
      </c>
      <c r="AL110" s="871"/>
      <c r="AM110" s="871"/>
      <c r="AN110" s="871"/>
      <c r="AO110" s="872"/>
      <c r="AP110" s="874">
        <v>26.3</v>
      </c>
      <c r="AQ110" s="875"/>
      <c r="AR110" s="875"/>
      <c r="AS110" s="875"/>
      <c r="AT110" s="876"/>
      <c r="AU110" s="918" t="s">
        <v>61</v>
      </c>
      <c r="AV110" s="919"/>
      <c r="AW110" s="919"/>
      <c r="AX110" s="919"/>
      <c r="AY110" s="920"/>
      <c r="AZ110" s="814" t="s">
        <v>415</v>
      </c>
      <c r="BA110" s="756"/>
      <c r="BB110" s="756"/>
      <c r="BC110" s="756"/>
      <c r="BD110" s="756"/>
      <c r="BE110" s="756"/>
      <c r="BF110" s="756"/>
      <c r="BG110" s="756"/>
      <c r="BH110" s="756"/>
      <c r="BI110" s="756"/>
      <c r="BJ110" s="756"/>
      <c r="BK110" s="756"/>
      <c r="BL110" s="756"/>
      <c r="BM110" s="756"/>
      <c r="BN110" s="756"/>
      <c r="BO110" s="756"/>
      <c r="BP110" s="757"/>
      <c r="BQ110" s="797">
        <v>43887908</v>
      </c>
      <c r="BR110" s="798"/>
      <c r="BS110" s="798"/>
      <c r="BT110" s="798"/>
      <c r="BU110" s="798"/>
      <c r="BV110" s="798">
        <v>43929942</v>
      </c>
      <c r="BW110" s="798"/>
      <c r="BX110" s="798"/>
      <c r="BY110" s="798"/>
      <c r="BZ110" s="798"/>
      <c r="CA110" s="798">
        <v>43444382</v>
      </c>
      <c r="CB110" s="798"/>
      <c r="CC110" s="798"/>
      <c r="CD110" s="798"/>
      <c r="CE110" s="798"/>
      <c r="CF110" s="859">
        <v>224.2</v>
      </c>
      <c r="CG110" s="860"/>
      <c r="CH110" s="860"/>
      <c r="CI110" s="860"/>
      <c r="CJ110" s="860"/>
      <c r="CK110" s="914" t="s">
        <v>416</v>
      </c>
      <c r="CL110" s="862"/>
      <c r="CM110" s="867" t="s">
        <v>417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419</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v>397149</v>
      </c>
      <c r="BW111" s="769"/>
      <c r="BX111" s="769"/>
      <c r="BY111" s="769"/>
      <c r="BZ111" s="769"/>
      <c r="CA111" s="769">
        <v>398678</v>
      </c>
      <c r="CB111" s="769"/>
      <c r="CC111" s="769"/>
      <c r="CD111" s="769"/>
      <c r="CE111" s="769"/>
      <c r="CF111" s="846">
        <v>2.1</v>
      </c>
      <c r="CG111" s="847"/>
      <c r="CH111" s="847"/>
      <c r="CI111" s="847"/>
      <c r="CJ111" s="847"/>
      <c r="CK111" s="915"/>
      <c r="CL111" s="864"/>
      <c r="CM111" s="801" t="s">
        <v>420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421</v>
      </c>
      <c r="B112" s="901"/>
      <c r="C112" s="766" t="s">
        <v>422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29153</v>
      </c>
      <c r="AB112" s="782"/>
      <c r="AC112" s="782"/>
      <c r="AD112" s="782"/>
      <c r="AE112" s="783"/>
      <c r="AF112" s="784">
        <v>42487</v>
      </c>
      <c r="AG112" s="782"/>
      <c r="AH112" s="782"/>
      <c r="AI112" s="782"/>
      <c r="AJ112" s="783"/>
      <c r="AK112" s="784">
        <v>55820</v>
      </c>
      <c r="AL112" s="782"/>
      <c r="AM112" s="782"/>
      <c r="AN112" s="782"/>
      <c r="AO112" s="783"/>
      <c r="AP112" s="752">
        <v>0.3</v>
      </c>
      <c r="AQ112" s="753"/>
      <c r="AR112" s="753"/>
      <c r="AS112" s="753"/>
      <c r="AT112" s="754"/>
      <c r="AU112" s="921"/>
      <c r="AV112" s="922"/>
      <c r="AW112" s="922"/>
      <c r="AX112" s="922"/>
      <c r="AY112" s="923"/>
      <c r="AZ112" s="765" t="s">
        <v>423</v>
      </c>
      <c r="BA112" s="766"/>
      <c r="BB112" s="766"/>
      <c r="BC112" s="766"/>
      <c r="BD112" s="766"/>
      <c r="BE112" s="766"/>
      <c r="BF112" s="766"/>
      <c r="BG112" s="766"/>
      <c r="BH112" s="766"/>
      <c r="BI112" s="766"/>
      <c r="BJ112" s="766"/>
      <c r="BK112" s="766"/>
      <c r="BL112" s="766"/>
      <c r="BM112" s="766"/>
      <c r="BN112" s="766"/>
      <c r="BO112" s="766"/>
      <c r="BP112" s="767"/>
      <c r="BQ112" s="768">
        <v>17811447</v>
      </c>
      <c r="BR112" s="769"/>
      <c r="BS112" s="769"/>
      <c r="BT112" s="769"/>
      <c r="BU112" s="769"/>
      <c r="BV112" s="769">
        <v>16890421</v>
      </c>
      <c r="BW112" s="769"/>
      <c r="BX112" s="769"/>
      <c r="BY112" s="769"/>
      <c r="BZ112" s="769"/>
      <c r="CA112" s="769">
        <v>16330942</v>
      </c>
      <c r="CB112" s="769"/>
      <c r="CC112" s="769"/>
      <c r="CD112" s="769"/>
      <c r="CE112" s="769"/>
      <c r="CF112" s="846">
        <v>84.3</v>
      </c>
      <c r="CG112" s="847"/>
      <c r="CH112" s="847"/>
      <c r="CI112" s="847"/>
      <c r="CJ112" s="847"/>
      <c r="CK112" s="915"/>
      <c r="CL112" s="864"/>
      <c r="CM112" s="801" t="s">
        <v>424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1400122</v>
      </c>
      <c r="AB113" s="907"/>
      <c r="AC113" s="907"/>
      <c r="AD113" s="907"/>
      <c r="AE113" s="908"/>
      <c r="AF113" s="909">
        <v>1380160</v>
      </c>
      <c r="AG113" s="907"/>
      <c r="AH113" s="907"/>
      <c r="AI113" s="907"/>
      <c r="AJ113" s="908"/>
      <c r="AK113" s="909">
        <v>1406333</v>
      </c>
      <c r="AL113" s="907"/>
      <c r="AM113" s="907"/>
      <c r="AN113" s="907"/>
      <c r="AO113" s="908"/>
      <c r="AP113" s="910">
        <v>7.3</v>
      </c>
      <c r="AQ113" s="911"/>
      <c r="AR113" s="911"/>
      <c r="AS113" s="911"/>
      <c r="AT113" s="912"/>
      <c r="AU113" s="921"/>
      <c r="AV113" s="922"/>
      <c r="AW113" s="922"/>
      <c r="AX113" s="922"/>
      <c r="AY113" s="923"/>
      <c r="AZ113" s="765" t="s">
        <v>426</v>
      </c>
      <c r="BA113" s="766"/>
      <c r="BB113" s="766"/>
      <c r="BC113" s="766"/>
      <c r="BD113" s="766"/>
      <c r="BE113" s="766"/>
      <c r="BF113" s="766"/>
      <c r="BG113" s="766"/>
      <c r="BH113" s="766"/>
      <c r="BI113" s="766"/>
      <c r="BJ113" s="766"/>
      <c r="BK113" s="766"/>
      <c r="BL113" s="766"/>
      <c r="BM113" s="766"/>
      <c r="BN113" s="766"/>
      <c r="BO113" s="766"/>
      <c r="BP113" s="767"/>
      <c r="BQ113" s="768" t="s">
        <v>113</v>
      </c>
      <c r="BR113" s="769"/>
      <c r="BS113" s="769"/>
      <c r="BT113" s="769"/>
      <c r="BU113" s="769"/>
      <c r="BV113" s="769" t="s">
        <v>113</v>
      </c>
      <c r="BW113" s="769"/>
      <c r="BX113" s="769"/>
      <c r="BY113" s="769"/>
      <c r="BZ113" s="769"/>
      <c r="CA113" s="769" t="s">
        <v>113</v>
      </c>
      <c r="CB113" s="769"/>
      <c r="CC113" s="769"/>
      <c r="CD113" s="769"/>
      <c r="CE113" s="769"/>
      <c r="CF113" s="846" t="s">
        <v>113</v>
      </c>
      <c r="CG113" s="847"/>
      <c r="CH113" s="847"/>
      <c r="CI113" s="847"/>
      <c r="CJ113" s="847"/>
      <c r="CK113" s="915"/>
      <c r="CL113" s="864"/>
      <c r="CM113" s="801" t="s">
        <v>427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113</v>
      </c>
      <c r="AB114" s="782"/>
      <c r="AC114" s="782"/>
      <c r="AD114" s="782"/>
      <c r="AE114" s="783"/>
      <c r="AF114" s="784" t="s">
        <v>113</v>
      </c>
      <c r="AG114" s="782"/>
      <c r="AH114" s="782"/>
      <c r="AI114" s="782"/>
      <c r="AJ114" s="783"/>
      <c r="AK114" s="784" t="s">
        <v>113</v>
      </c>
      <c r="AL114" s="782"/>
      <c r="AM114" s="782"/>
      <c r="AN114" s="782"/>
      <c r="AO114" s="783"/>
      <c r="AP114" s="752" t="s">
        <v>113</v>
      </c>
      <c r="AQ114" s="753"/>
      <c r="AR114" s="753"/>
      <c r="AS114" s="753"/>
      <c r="AT114" s="754"/>
      <c r="AU114" s="921"/>
      <c r="AV114" s="922"/>
      <c r="AW114" s="922"/>
      <c r="AX114" s="922"/>
      <c r="AY114" s="923"/>
      <c r="AZ114" s="765" t="s">
        <v>429</v>
      </c>
      <c r="BA114" s="766"/>
      <c r="BB114" s="766"/>
      <c r="BC114" s="766"/>
      <c r="BD114" s="766"/>
      <c r="BE114" s="766"/>
      <c r="BF114" s="766"/>
      <c r="BG114" s="766"/>
      <c r="BH114" s="766"/>
      <c r="BI114" s="766"/>
      <c r="BJ114" s="766"/>
      <c r="BK114" s="766"/>
      <c r="BL114" s="766"/>
      <c r="BM114" s="766"/>
      <c r="BN114" s="766"/>
      <c r="BO114" s="766"/>
      <c r="BP114" s="767"/>
      <c r="BQ114" s="768">
        <v>8606798</v>
      </c>
      <c r="BR114" s="769"/>
      <c r="BS114" s="769"/>
      <c r="BT114" s="769"/>
      <c r="BU114" s="769"/>
      <c r="BV114" s="769">
        <v>7960943</v>
      </c>
      <c r="BW114" s="769"/>
      <c r="BX114" s="769"/>
      <c r="BY114" s="769"/>
      <c r="BZ114" s="769"/>
      <c r="CA114" s="769">
        <v>7393041</v>
      </c>
      <c r="CB114" s="769"/>
      <c r="CC114" s="769"/>
      <c r="CD114" s="769"/>
      <c r="CE114" s="769"/>
      <c r="CF114" s="846">
        <v>38.200000000000003</v>
      </c>
      <c r="CG114" s="847"/>
      <c r="CH114" s="847"/>
      <c r="CI114" s="847"/>
      <c r="CJ114" s="847"/>
      <c r="CK114" s="915"/>
      <c r="CL114" s="864"/>
      <c r="CM114" s="801" t="s">
        <v>430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431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v>253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432</v>
      </c>
      <c r="BA115" s="766"/>
      <c r="BB115" s="766"/>
      <c r="BC115" s="766"/>
      <c r="BD115" s="766"/>
      <c r="BE115" s="766"/>
      <c r="BF115" s="766"/>
      <c r="BG115" s="766"/>
      <c r="BH115" s="766"/>
      <c r="BI115" s="766"/>
      <c r="BJ115" s="766"/>
      <c r="BK115" s="766"/>
      <c r="BL115" s="766"/>
      <c r="BM115" s="766"/>
      <c r="BN115" s="766"/>
      <c r="BO115" s="766"/>
      <c r="BP115" s="767"/>
      <c r="BQ115" s="768">
        <v>1574757</v>
      </c>
      <c r="BR115" s="769"/>
      <c r="BS115" s="769"/>
      <c r="BT115" s="769"/>
      <c r="BU115" s="769"/>
      <c r="BV115" s="769">
        <v>757703</v>
      </c>
      <c r="BW115" s="769"/>
      <c r="BX115" s="769"/>
      <c r="BY115" s="769"/>
      <c r="BZ115" s="769"/>
      <c r="CA115" s="769" t="s">
        <v>113</v>
      </c>
      <c r="CB115" s="769"/>
      <c r="CC115" s="769"/>
      <c r="CD115" s="769"/>
      <c r="CE115" s="769"/>
      <c r="CF115" s="846" t="s">
        <v>113</v>
      </c>
      <c r="CG115" s="847"/>
      <c r="CH115" s="847"/>
      <c r="CI115" s="847"/>
      <c r="CJ115" s="847"/>
      <c r="CK115" s="915"/>
      <c r="CL115" s="864"/>
      <c r="CM115" s="765" t="s">
        <v>433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v>397149</v>
      </c>
      <c r="DM115" s="782"/>
      <c r="DN115" s="782"/>
      <c r="DO115" s="782"/>
      <c r="DP115" s="783"/>
      <c r="DQ115" s="784">
        <v>398678</v>
      </c>
      <c r="DR115" s="782"/>
      <c r="DS115" s="782"/>
      <c r="DT115" s="782"/>
      <c r="DU115" s="783"/>
      <c r="DV115" s="752">
        <v>2.1</v>
      </c>
      <c r="DW115" s="753"/>
      <c r="DX115" s="753"/>
      <c r="DY115" s="753"/>
      <c r="DZ115" s="754"/>
    </row>
    <row r="116" spans="1:130" s="197" customFormat="1" ht="26.25" customHeight="1">
      <c r="A116" s="904"/>
      <c r="B116" s="905"/>
      <c r="C116" s="844" t="s">
        <v>434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435</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437</v>
      </c>
      <c r="Z117" s="887"/>
      <c r="AA117" s="892">
        <v>6630777</v>
      </c>
      <c r="AB117" s="893"/>
      <c r="AC117" s="893"/>
      <c r="AD117" s="893"/>
      <c r="AE117" s="894"/>
      <c r="AF117" s="896">
        <v>6579602</v>
      </c>
      <c r="AG117" s="893"/>
      <c r="AH117" s="893"/>
      <c r="AI117" s="893"/>
      <c r="AJ117" s="894"/>
      <c r="AK117" s="896">
        <v>6554929</v>
      </c>
      <c r="AL117" s="893"/>
      <c r="AM117" s="893"/>
      <c r="AN117" s="893"/>
      <c r="AO117" s="894"/>
      <c r="AP117" s="897"/>
      <c r="AQ117" s="898"/>
      <c r="AR117" s="898"/>
      <c r="AS117" s="898"/>
      <c r="AT117" s="899"/>
      <c r="AU117" s="921"/>
      <c r="AV117" s="922"/>
      <c r="AW117" s="922"/>
      <c r="AX117" s="922"/>
      <c r="AY117" s="923"/>
      <c r="AZ117" s="843" t="s">
        <v>438</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411</v>
      </c>
      <c r="AB118" s="886"/>
      <c r="AC118" s="886"/>
      <c r="AD118" s="886"/>
      <c r="AE118" s="887"/>
      <c r="AF118" s="888" t="s">
        <v>286</v>
      </c>
      <c r="AG118" s="886"/>
      <c r="AH118" s="886"/>
      <c r="AI118" s="886"/>
      <c r="AJ118" s="887"/>
      <c r="AK118" s="888" t="s">
        <v>285</v>
      </c>
      <c r="AL118" s="886"/>
      <c r="AM118" s="886"/>
      <c r="AN118" s="886"/>
      <c r="AO118" s="887"/>
      <c r="AP118" s="889" t="s">
        <v>412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440</v>
      </c>
      <c r="BP118" s="836"/>
      <c r="BQ118" s="855">
        <v>71880910</v>
      </c>
      <c r="BR118" s="856"/>
      <c r="BS118" s="856"/>
      <c r="BT118" s="856"/>
      <c r="BU118" s="856"/>
      <c r="BV118" s="856">
        <v>69936158</v>
      </c>
      <c r="BW118" s="856"/>
      <c r="BX118" s="856"/>
      <c r="BY118" s="856"/>
      <c r="BZ118" s="856"/>
      <c r="CA118" s="856">
        <v>67567043</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416</v>
      </c>
      <c r="B119" s="862"/>
      <c r="C119" s="867" t="s">
        <v>417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10370406</v>
      </c>
      <c r="BR119" s="798"/>
      <c r="BS119" s="798"/>
      <c r="BT119" s="798"/>
      <c r="BU119" s="798"/>
      <c r="BV119" s="798">
        <v>9710238</v>
      </c>
      <c r="BW119" s="798"/>
      <c r="BX119" s="798"/>
      <c r="BY119" s="798"/>
      <c r="BZ119" s="798"/>
      <c r="CA119" s="798">
        <v>10815817</v>
      </c>
      <c r="CB119" s="798"/>
      <c r="CC119" s="798"/>
      <c r="CD119" s="798"/>
      <c r="CE119" s="798"/>
      <c r="CF119" s="859">
        <v>55.8</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420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5310545</v>
      </c>
      <c r="BR120" s="769"/>
      <c r="BS120" s="769"/>
      <c r="BT120" s="769"/>
      <c r="BU120" s="769"/>
      <c r="BV120" s="769">
        <v>5168489</v>
      </c>
      <c r="BW120" s="769"/>
      <c r="BX120" s="769"/>
      <c r="BY120" s="769"/>
      <c r="BZ120" s="769"/>
      <c r="CA120" s="769">
        <v>5385130</v>
      </c>
      <c r="CB120" s="769"/>
      <c r="CC120" s="769"/>
      <c r="CD120" s="769"/>
      <c r="CE120" s="769"/>
      <c r="CF120" s="846">
        <v>27.8</v>
      </c>
      <c r="CG120" s="847"/>
      <c r="CH120" s="847"/>
      <c r="CI120" s="847"/>
      <c r="CJ120" s="847"/>
      <c r="CK120" s="848" t="s">
        <v>446</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11370682</v>
      </c>
      <c r="DH120" s="798"/>
      <c r="DI120" s="798"/>
      <c r="DJ120" s="798"/>
      <c r="DK120" s="798"/>
      <c r="DL120" s="798">
        <v>10649539</v>
      </c>
      <c r="DM120" s="798"/>
      <c r="DN120" s="798"/>
      <c r="DO120" s="798"/>
      <c r="DP120" s="798"/>
      <c r="DQ120" s="798">
        <v>10484225</v>
      </c>
      <c r="DR120" s="798"/>
      <c r="DS120" s="798"/>
      <c r="DT120" s="798"/>
      <c r="DU120" s="798"/>
      <c r="DV120" s="799">
        <v>54.1</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44212635</v>
      </c>
      <c r="BR121" s="856"/>
      <c r="BS121" s="856"/>
      <c r="BT121" s="856"/>
      <c r="BU121" s="856"/>
      <c r="BV121" s="856">
        <v>44380492</v>
      </c>
      <c r="BW121" s="856"/>
      <c r="BX121" s="856"/>
      <c r="BY121" s="856"/>
      <c r="BZ121" s="856"/>
      <c r="CA121" s="856">
        <v>44452570</v>
      </c>
      <c r="CB121" s="856"/>
      <c r="CC121" s="856"/>
      <c r="CD121" s="856"/>
      <c r="CE121" s="856"/>
      <c r="CF121" s="857">
        <v>229.4</v>
      </c>
      <c r="CG121" s="858"/>
      <c r="CH121" s="858"/>
      <c r="CI121" s="858"/>
      <c r="CJ121" s="858"/>
      <c r="CK121" s="849"/>
      <c r="CL121" s="810"/>
      <c r="CM121" s="810"/>
      <c r="CN121" s="810"/>
      <c r="CO121" s="811"/>
      <c r="CP121" s="826" t="s">
        <v>393</v>
      </c>
      <c r="CQ121" s="827"/>
      <c r="CR121" s="827"/>
      <c r="CS121" s="827"/>
      <c r="CT121" s="827"/>
      <c r="CU121" s="827"/>
      <c r="CV121" s="827"/>
      <c r="CW121" s="827"/>
      <c r="CX121" s="827"/>
      <c r="CY121" s="827"/>
      <c r="CZ121" s="827"/>
      <c r="DA121" s="827"/>
      <c r="DB121" s="827"/>
      <c r="DC121" s="827"/>
      <c r="DD121" s="827"/>
      <c r="DE121" s="827"/>
      <c r="DF121" s="828"/>
      <c r="DG121" s="768">
        <v>2616708</v>
      </c>
      <c r="DH121" s="769"/>
      <c r="DI121" s="769"/>
      <c r="DJ121" s="769"/>
      <c r="DK121" s="769"/>
      <c r="DL121" s="769">
        <v>2496550</v>
      </c>
      <c r="DM121" s="769"/>
      <c r="DN121" s="769"/>
      <c r="DO121" s="769"/>
      <c r="DP121" s="769"/>
      <c r="DQ121" s="769">
        <v>2338206</v>
      </c>
      <c r="DR121" s="769"/>
      <c r="DS121" s="769"/>
      <c r="DT121" s="769"/>
      <c r="DU121" s="769"/>
      <c r="DV121" s="821">
        <v>12.1</v>
      </c>
      <c r="DW121" s="821"/>
      <c r="DX121" s="821"/>
      <c r="DY121" s="821"/>
      <c r="DZ121" s="822"/>
    </row>
    <row r="122" spans="1:130" s="197" customFormat="1" ht="26.25" customHeight="1">
      <c r="A122" s="863"/>
      <c r="B122" s="864"/>
      <c r="C122" s="801" t="s">
        <v>430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449</v>
      </c>
      <c r="BP122" s="836"/>
      <c r="BQ122" s="837">
        <v>59893586</v>
      </c>
      <c r="BR122" s="838"/>
      <c r="BS122" s="838"/>
      <c r="BT122" s="838"/>
      <c r="BU122" s="838"/>
      <c r="BV122" s="838">
        <v>59259219</v>
      </c>
      <c r="BW122" s="838"/>
      <c r="BX122" s="838"/>
      <c r="BY122" s="838"/>
      <c r="BZ122" s="838"/>
      <c r="CA122" s="838">
        <v>60653517</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1946374</v>
      </c>
      <c r="DH122" s="769"/>
      <c r="DI122" s="769"/>
      <c r="DJ122" s="769"/>
      <c r="DK122" s="769"/>
      <c r="DL122" s="769">
        <v>1843262</v>
      </c>
      <c r="DM122" s="769"/>
      <c r="DN122" s="769"/>
      <c r="DO122" s="769"/>
      <c r="DP122" s="769"/>
      <c r="DQ122" s="769">
        <v>1518688</v>
      </c>
      <c r="DR122" s="769"/>
      <c r="DS122" s="769"/>
      <c r="DT122" s="769"/>
      <c r="DU122" s="769"/>
      <c r="DV122" s="821">
        <v>7.8</v>
      </c>
      <c r="DW122" s="821"/>
      <c r="DX122" s="821"/>
      <c r="DY122" s="821"/>
      <c r="DZ122" s="822"/>
    </row>
    <row r="123" spans="1:130" s="197" customFormat="1" ht="26.25" customHeight="1" thickBot="1">
      <c r="A123" s="863"/>
      <c r="B123" s="864"/>
      <c r="C123" s="801" t="s">
        <v>436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61.4</v>
      </c>
      <c r="BR123" s="830"/>
      <c r="BS123" s="830"/>
      <c r="BT123" s="830"/>
      <c r="BU123" s="830"/>
      <c r="BV123" s="830">
        <v>55.1</v>
      </c>
      <c r="BW123" s="830"/>
      <c r="BX123" s="830"/>
      <c r="BY123" s="830"/>
      <c r="BZ123" s="830"/>
      <c r="CA123" s="830">
        <v>35.6</v>
      </c>
      <c r="CB123" s="830"/>
      <c r="CC123" s="830"/>
      <c r="CD123" s="830"/>
      <c r="CE123" s="830"/>
      <c r="CF123" s="728"/>
      <c r="CG123" s="729"/>
      <c r="CH123" s="729"/>
      <c r="CI123" s="729"/>
      <c r="CJ123" s="831"/>
      <c r="CK123" s="849"/>
      <c r="CL123" s="810"/>
      <c r="CM123" s="810"/>
      <c r="CN123" s="810"/>
      <c r="CO123" s="811"/>
      <c r="CP123" s="826" t="s">
        <v>392</v>
      </c>
      <c r="CQ123" s="827"/>
      <c r="CR123" s="827"/>
      <c r="CS123" s="827"/>
      <c r="CT123" s="827"/>
      <c r="CU123" s="827"/>
      <c r="CV123" s="827"/>
      <c r="CW123" s="827"/>
      <c r="CX123" s="827"/>
      <c r="CY123" s="827"/>
      <c r="CZ123" s="827"/>
      <c r="DA123" s="827"/>
      <c r="DB123" s="827"/>
      <c r="DC123" s="827"/>
      <c r="DD123" s="827"/>
      <c r="DE123" s="827"/>
      <c r="DF123" s="828"/>
      <c r="DG123" s="781">
        <v>1219887</v>
      </c>
      <c r="DH123" s="782"/>
      <c r="DI123" s="782"/>
      <c r="DJ123" s="782"/>
      <c r="DK123" s="783"/>
      <c r="DL123" s="784">
        <v>1211060</v>
      </c>
      <c r="DM123" s="782"/>
      <c r="DN123" s="782"/>
      <c r="DO123" s="782"/>
      <c r="DP123" s="783"/>
      <c r="DQ123" s="784">
        <v>1224000</v>
      </c>
      <c r="DR123" s="782"/>
      <c r="DS123" s="782"/>
      <c r="DT123" s="782"/>
      <c r="DU123" s="783"/>
      <c r="DV123" s="752">
        <v>6.3</v>
      </c>
      <c r="DW123" s="753"/>
      <c r="DX123" s="753"/>
      <c r="DY123" s="753"/>
      <c r="DZ123" s="754"/>
    </row>
    <row r="124" spans="1:130" s="197" customFormat="1" ht="26.25" customHeight="1">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641118</v>
      </c>
      <c r="DH124" s="715"/>
      <c r="DI124" s="715"/>
      <c r="DJ124" s="715"/>
      <c r="DK124" s="716"/>
      <c r="DL124" s="717">
        <v>686611</v>
      </c>
      <c r="DM124" s="715"/>
      <c r="DN124" s="715"/>
      <c r="DO124" s="715"/>
      <c r="DP124" s="716"/>
      <c r="DQ124" s="717">
        <v>762547</v>
      </c>
      <c r="DR124" s="715"/>
      <c r="DS124" s="715"/>
      <c r="DT124" s="715"/>
      <c r="DU124" s="716"/>
      <c r="DV124" s="805">
        <v>3.9</v>
      </c>
      <c r="DW124" s="806"/>
      <c r="DX124" s="806"/>
      <c r="DY124" s="806"/>
      <c r="DZ124" s="807"/>
    </row>
    <row r="125" spans="1:130" s="197" customFormat="1" ht="26.25" customHeight="1" thickBot="1">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v>1574757</v>
      </c>
      <c r="DH126" s="769"/>
      <c r="DI126" s="769"/>
      <c r="DJ126" s="769"/>
      <c r="DK126" s="769"/>
      <c r="DL126" s="769">
        <v>757703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v>253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460</v>
      </c>
      <c r="AY127" s="756"/>
      <c r="AZ127" s="756"/>
      <c r="BA127" s="756"/>
      <c r="BB127" s="756"/>
      <c r="BC127" s="756"/>
      <c r="BD127" s="756"/>
      <c r="BE127" s="757"/>
      <c r="BF127" s="758" t="s">
        <v>113</v>
      </c>
      <c r="BG127" s="759"/>
      <c r="BH127" s="759"/>
      <c r="BI127" s="759"/>
      <c r="BJ127" s="759"/>
      <c r="BK127" s="759"/>
      <c r="BL127" s="760"/>
      <c r="BM127" s="758">
        <v>12.15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670629</v>
      </c>
      <c r="AB128" s="722"/>
      <c r="AC128" s="722"/>
      <c r="AD128" s="722"/>
      <c r="AE128" s="723"/>
      <c r="AF128" s="724">
        <v>624008</v>
      </c>
      <c r="AG128" s="722"/>
      <c r="AH128" s="722"/>
      <c r="AI128" s="722"/>
      <c r="AJ128" s="723"/>
      <c r="AK128" s="724">
        <v>643084</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113</v>
      </c>
      <c r="BG128" s="789"/>
      <c r="BH128" s="789"/>
      <c r="BI128" s="789"/>
      <c r="BJ128" s="789"/>
      <c r="BK128" s="789"/>
      <c r="BL128" s="790"/>
      <c r="BM128" s="788">
        <v>17.149999999999999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24100984</v>
      </c>
      <c r="AB129" s="782"/>
      <c r="AC129" s="782"/>
      <c r="AD129" s="782"/>
      <c r="AE129" s="783"/>
      <c r="AF129" s="784">
        <v>24096531</v>
      </c>
      <c r="AG129" s="782"/>
      <c r="AH129" s="782"/>
      <c r="AI129" s="782"/>
      <c r="AJ129" s="783"/>
      <c r="AK129" s="784">
        <v>24019545</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6.6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4600369</v>
      </c>
      <c r="AB130" s="782"/>
      <c r="AC130" s="782"/>
      <c r="AD130" s="782"/>
      <c r="AE130" s="783"/>
      <c r="AF130" s="784">
        <v>4736524</v>
      </c>
      <c r="AG130" s="782"/>
      <c r="AH130" s="782"/>
      <c r="AI130" s="782"/>
      <c r="AJ130" s="783"/>
      <c r="AK130" s="784">
        <v>4641125</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35.6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19500615</v>
      </c>
      <c r="AB131" s="715"/>
      <c r="AC131" s="715"/>
      <c r="AD131" s="715"/>
      <c r="AE131" s="716"/>
      <c r="AF131" s="717">
        <v>19360007</v>
      </c>
      <c r="AG131" s="715"/>
      <c r="AH131" s="715"/>
      <c r="AI131" s="715"/>
      <c r="AJ131" s="716"/>
      <c r="AK131" s="717">
        <v>19378420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6.973005723</v>
      </c>
      <c r="AB132" s="738"/>
      <c r="AC132" s="738"/>
      <c r="AD132" s="738"/>
      <c r="AE132" s="739"/>
      <c r="AF132" s="740">
        <v>6.296846897</v>
      </c>
      <c r="AG132" s="738"/>
      <c r="AH132" s="738"/>
      <c r="AI132" s="738"/>
      <c r="AJ132" s="739"/>
      <c r="AK132" s="740">
        <v>6.5573973519999997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8.3000000000000007</v>
      </c>
      <c r="AB133" s="747"/>
      <c r="AC133" s="747"/>
      <c r="AD133" s="747"/>
      <c r="AE133" s="748"/>
      <c r="AF133" s="746">
        <v>7.4</v>
      </c>
      <c r="AG133" s="747"/>
      <c r="AH133" s="747"/>
      <c r="AI133" s="747"/>
      <c r="AJ133" s="748"/>
      <c r="AK133" s="746">
        <v>6.6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L18:DP18"/>
    <mergeCell ref="DQ18:DU18"/>
    <mergeCell ref="A24:AY24"/>
    <mergeCell ref="BS24:CG24"/>
    <mergeCell ref="CH24:CL24"/>
    <mergeCell ref="CM24:CQ24"/>
    <mergeCell ref="CR24:CV24"/>
    <mergeCell ref="DB25:DF25"/>
    <mergeCell ref="DG25:DK25"/>
    <mergeCell ref="DL25:DP25"/>
    <mergeCell ref="AP70:AT70"/>
    <mergeCell ref="B70:P70"/>
    <mergeCell ref="Q70:U70"/>
    <mergeCell ref="V70:Z70"/>
    <mergeCell ref="AA70:AE70"/>
    <mergeCell ref="AF70:AJ70"/>
    <mergeCell ref="AU37:AY37"/>
    <mergeCell ref="AK37:AO37"/>
    <mergeCell ref="AP37:AT37"/>
    <mergeCell ref="AZ37:BD37"/>
    <mergeCell ref="AZ38:BD38"/>
    <mergeCell ref="AU36:AY36"/>
    <mergeCell ref="AZ36:BD36"/>
    <mergeCell ref="AK38:AO38"/>
    <mergeCell ref="Q38:U38"/>
    <mergeCell ref="V38:Z38"/>
    <mergeCell ref="B68:P68"/>
    <mergeCell ref="Q68:U68"/>
    <mergeCell ref="V68:Z68"/>
    <mergeCell ref="AA68:AE68"/>
    <mergeCell ref="AU70:AY70"/>
    <mergeCell ref="AF68:AJ68"/>
    <mergeCell ref="DQ12:DU12"/>
    <mergeCell ref="BS13:CG13"/>
    <mergeCell ref="CH13:CL13"/>
    <mergeCell ref="CR9:CV9"/>
    <mergeCell ref="DQ25:DU25"/>
    <mergeCell ref="DB29:DF29"/>
    <mergeCell ref="DG29:DK29"/>
    <mergeCell ref="DL11:DP11"/>
    <mergeCell ref="DQ13:DU13"/>
    <mergeCell ref="DQ11:DU11"/>
    <mergeCell ref="DG11:DK11"/>
    <mergeCell ref="CR12:CV12"/>
    <mergeCell ref="DB13:DF13"/>
    <mergeCell ref="DG13:DK13"/>
    <mergeCell ref="DB12:DF12"/>
    <mergeCell ref="CH12:CL12"/>
    <mergeCell ref="CM12:CQ12"/>
    <mergeCell ref="DG12:DK12"/>
    <mergeCell ref="CW11:DA11"/>
    <mergeCell ref="CR11:CV11"/>
    <mergeCell ref="CW12:DA12"/>
    <mergeCell ref="CH11:CL11"/>
    <mergeCell ref="DB11:DF11"/>
    <mergeCell ref="DG14:DK14"/>
    <mergeCell ref="DG16:DK16"/>
    <mergeCell ref="DL16:DP16"/>
    <mergeCell ref="DQ16:DU16"/>
    <mergeCell ref="BS16:CG16"/>
    <mergeCell ref="CH16:CL16"/>
    <mergeCell ref="DQ9:DU9"/>
    <mergeCell ref="CW9:DA9"/>
    <mergeCell ref="BS19:CG19"/>
    <mergeCell ref="DG9:DK9"/>
    <mergeCell ref="DL9:DP9"/>
    <mergeCell ref="DB8:DF8"/>
    <mergeCell ref="DG8:DK8"/>
    <mergeCell ref="DG7:DK7"/>
    <mergeCell ref="DL7:DP7"/>
    <mergeCell ref="DQ7:DU7"/>
    <mergeCell ref="CH7:CL7"/>
    <mergeCell ref="CH10:CL10"/>
    <mergeCell ref="DB10:DF10"/>
    <mergeCell ref="DG10:DK10"/>
    <mergeCell ref="CM10:CQ10"/>
    <mergeCell ref="CM8:CQ8"/>
    <mergeCell ref="CR8:CV8"/>
    <mergeCell ref="B69:P69"/>
    <mergeCell ref="Q69:U69"/>
    <mergeCell ref="V69:Z69"/>
    <mergeCell ref="AA69:AE69"/>
    <mergeCell ref="AF69:AJ69"/>
    <mergeCell ref="AK69:AO69"/>
    <mergeCell ref="AP69:AT69"/>
    <mergeCell ref="AP35:AT35"/>
    <mergeCell ref="AU35:AY35"/>
    <mergeCell ref="AZ35:BD35"/>
    <mergeCell ref="AU43:AY43"/>
    <mergeCell ref="AZ43:BD43"/>
    <mergeCell ref="Q23:U23"/>
    <mergeCell ref="V23:Z23"/>
    <mergeCell ref="AA23:AE23"/>
    <mergeCell ref="AA28:AE28"/>
    <mergeCell ref="AA29:AE29"/>
    <mergeCell ref="DL12:DP12"/>
    <mergeCell ref="AK68:AO68"/>
    <mergeCell ref="Q34:U34"/>
    <mergeCell ref="V34:Z34"/>
    <mergeCell ref="AP38:AT38"/>
    <mergeCell ref="AU38:AY38"/>
    <mergeCell ref="BS9:CG9"/>
    <mergeCell ref="AZ34:BD34"/>
    <mergeCell ref="AP36:AT36"/>
    <mergeCell ref="AK36:AO36"/>
    <mergeCell ref="AU34:AY34"/>
    <mergeCell ref="AP34:AT34"/>
    <mergeCell ref="AK34:AO34"/>
    <mergeCell ref="AK35:AO35"/>
    <mergeCell ref="AK70:AO70"/>
    <mergeCell ref="AK19:AO19"/>
    <mergeCell ref="AU19:AY19"/>
    <mergeCell ref="AK26:AO27"/>
    <mergeCell ref="AP26:AT27"/>
    <mergeCell ref="V41:Z41"/>
    <mergeCell ref="AA41:AE41"/>
    <mergeCell ref="Q41:U41"/>
    <mergeCell ref="V40:Z40"/>
    <mergeCell ref="AA40:AE40"/>
    <mergeCell ref="AK32:AO32"/>
    <mergeCell ref="AP32:AT32"/>
    <mergeCell ref="AP30:AT30"/>
    <mergeCell ref="AK30:AO30"/>
    <mergeCell ref="Q32:U32"/>
    <mergeCell ref="V32:Z32"/>
    <mergeCell ref="AA32:AE32"/>
    <mergeCell ref="AA30:AE30"/>
    <mergeCell ref="Q31:U31"/>
    <mergeCell ref="V31:Z31"/>
    <mergeCell ref="AA31:AE31"/>
    <mergeCell ref="AK31:AO31"/>
    <mergeCell ref="AP31:AT31"/>
    <mergeCell ref="AP33:AT33"/>
    <mergeCell ref="AK33:AO33"/>
    <mergeCell ref="AA34:AE34"/>
    <mergeCell ref="Q35:U35"/>
    <mergeCell ref="V35:Z35"/>
    <mergeCell ref="AK40:AO40"/>
    <mergeCell ref="AP39:AT39"/>
    <mergeCell ref="AK41:AO41"/>
    <mergeCell ref="AP41:AT41"/>
    <mergeCell ref="AA15:AE15"/>
    <mergeCell ref="AF15:AJ15"/>
    <mergeCell ref="AK15:AO15"/>
    <mergeCell ref="AP15:AT15"/>
    <mergeCell ref="AA20:AE20"/>
    <mergeCell ref="AF20:AJ20"/>
    <mergeCell ref="AK20:AO20"/>
    <mergeCell ref="AP20:AT20"/>
    <mergeCell ref="AK22:AO22"/>
    <mergeCell ref="AP22:AT22"/>
    <mergeCell ref="AP19:AT19"/>
    <mergeCell ref="AP40:AT40"/>
    <mergeCell ref="CH14:CL14"/>
    <mergeCell ref="CM14:CQ14"/>
    <mergeCell ref="CR14:CV14"/>
    <mergeCell ref="CW14:DA14"/>
    <mergeCell ref="DB14:DF14"/>
    <mergeCell ref="CR16:CV16"/>
    <mergeCell ref="CW16:DA16"/>
    <mergeCell ref="DB16:DF16"/>
    <mergeCell ref="AK16:AO16"/>
    <mergeCell ref="AP16:AT16"/>
    <mergeCell ref="AU16:AY16"/>
    <mergeCell ref="CW7:DA7"/>
    <mergeCell ref="DB7:DF7"/>
    <mergeCell ref="BS10:CG10"/>
    <mergeCell ref="CM16:CQ16"/>
    <mergeCell ref="CH8:CL8"/>
    <mergeCell ref="CW10:DA10"/>
    <mergeCell ref="CH9:CL9"/>
    <mergeCell ref="CM9:CQ9"/>
    <mergeCell ref="CW8:DA8"/>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7:U7"/>
    <mergeCell ref="V7:Z7"/>
    <mergeCell ref="AA7:AE7"/>
    <mergeCell ref="AP7:AT7"/>
    <mergeCell ref="AK7:AO7"/>
    <mergeCell ref="BS7:CG7"/>
    <mergeCell ref="CM7:CQ7"/>
    <mergeCell ref="CR7:CV7"/>
    <mergeCell ref="DB5:DF6"/>
    <mergeCell ref="B8:P8"/>
    <mergeCell ref="AF8:AJ8"/>
    <mergeCell ref="AU8:AY8"/>
    <mergeCell ref="AU7:AY7"/>
    <mergeCell ref="Q8:U8"/>
    <mergeCell ref="V8:Z8"/>
    <mergeCell ref="AA8:AE8"/>
    <mergeCell ref="DV9:DZ9"/>
    <mergeCell ref="B10:P10"/>
    <mergeCell ref="Q10:U10"/>
    <mergeCell ref="V10:Z10"/>
    <mergeCell ref="AA10:AE10"/>
    <mergeCell ref="AF10:AJ10"/>
    <mergeCell ref="AU9:AY9"/>
    <mergeCell ref="DV8:DZ8"/>
    <mergeCell ref="B9:P9"/>
    <mergeCell ref="AF9:AJ9"/>
    <mergeCell ref="DV10:DZ10"/>
    <mergeCell ref="Q9:U9"/>
    <mergeCell ref="V9:Z9"/>
    <mergeCell ref="AA9:AE9"/>
    <mergeCell ref="AK8:AO8"/>
    <mergeCell ref="AK9:AO9"/>
    <mergeCell ref="AP9:AT9"/>
    <mergeCell ref="AP8:AT8"/>
    <mergeCell ref="BS8:CG8"/>
    <mergeCell ref="DQ8:DU8"/>
    <mergeCell ref="DQ10:DU10"/>
    <mergeCell ref="CR10:CV10"/>
    <mergeCell ref="DB9:DF9"/>
    <mergeCell ref="DL10:DP10"/>
    <mergeCell ref="DL8:DP8"/>
    <mergeCell ref="B11:P11"/>
    <mergeCell ref="Q11:U11"/>
    <mergeCell ref="V11:Z11"/>
    <mergeCell ref="AA11:AE11"/>
    <mergeCell ref="AF11:AJ11"/>
    <mergeCell ref="AK11:AO11"/>
    <mergeCell ref="AP11:AT11"/>
    <mergeCell ref="AU11:AY11"/>
    <mergeCell ref="AK10:AO10"/>
    <mergeCell ref="AP10:AT10"/>
    <mergeCell ref="AU10:AY10"/>
    <mergeCell ref="DV12:DZ12"/>
    <mergeCell ref="B13:P13"/>
    <mergeCell ref="Q13:U13"/>
    <mergeCell ref="V13:Z13"/>
    <mergeCell ref="AA13:AE13"/>
    <mergeCell ref="AF13:AJ13"/>
    <mergeCell ref="AU12:AY12"/>
    <mergeCell ref="DV11:DZ11"/>
    <mergeCell ref="B12:P12"/>
    <mergeCell ref="Q12:U12"/>
    <mergeCell ref="V12:Z12"/>
    <mergeCell ref="AA12:AE12"/>
    <mergeCell ref="AF12:AJ12"/>
    <mergeCell ref="AK12:AO12"/>
    <mergeCell ref="AP12:AT12"/>
    <mergeCell ref="DV13:DZ13"/>
    <mergeCell ref="CM11:CQ11"/>
    <mergeCell ref="BS11:CG11"/>
    <mergeCell ref="BS12:CG12"/>
    <mergeCell ref="DL13:DP13"/>
    <mergeCell ref="CM13:CQ13"/>
    <mergeCell ref="DV16:DZ16"/>
    <mergeCell ref="B14:P14"/>
    <mergeCell ref="Q14:U14"/>
    <mergeCell ref="V14:Z14"/>
    <mergeCell ref="AA14:AE14"/>
    <mergeCell ref="AF14:AJ14"/>
    <mergeCell ref="AK14:AO14"/>
    <mergeCell ref="AP14:AT14"/>
    <mergeCell ref="AU14:AY14"/>
    <mergeCell ref="BS14:CG14"/>
    <mergeCell ref="AK13:AO13"/>
    <mergeCell ref="AP13:AT13"/>
    <mergeCell ref="AU13:AY13"/>
    <mergeCell ref="DB15:DF15"/>
    <mergeCell ref="DG15:DK15"/>
    <mergeCell ref="DL15:DP15"/>
    <mergeCell ref="DQ15:DU15"/>
    <mergeCell ref="DV15:DZ15"/>
    <mergeCell ref="CR13:CV13"/>
    <mergeCell ref="CW13:DA13"/>
    <mergeCell ref="AU15:AY15"/>
    <mergeCell ref="BS15:CG15"/>
    <mergeCell ref="CH15:CL15"/>
    <mergeCell ref="CM15:CQ15"/>
    <mergeCell ref="CR15:CV15"/>
    <mergeCell ref="CW15:DA15"/>
    <mergeCell ref="DL14:DP14"/>
    <mergeCell ref="DQ14:DU14"/>
    <mergeCell ref="DV14:DZ14"/>
    <mergeCell ref="B15:P15"/>
    <mergeCell ref="Q15:U15"/>
    <mergeCell ref="V15:Z15"/>
    <mergeCell ref="B16:P16"/>
    <mergeCell ref="Q16:U16"/>
    <mergeCell ref="V16:Z16"/>
    <mergeCell ref="AA16:AE16"/>
    <mergeCell ref="AF16:AJ16"/>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BS17:CG17"/>
    <mergeCell ref="DB18:DF18"/>
    <mergeCell ref="DG18:DK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U20:AY20"/>
    <mergeCell ref="BS20:CG20"/>
    <mergeCell ref="CR19:CV19"/>
    <mergeCell ref="CW19:DA19"/>
    <mergeCell ref="DB19:DF19"/>
    <mergeCell ref="DG19:DK19"/>
    <mergeCell ref="DL19:DP19"/>
    <mergeCell ref="DQ19:DU19"/>
    <mergeCell ref="AZ22:BD22"/>
    <mergeCell ref="BS22:CG22"/>
    <mergeCell ref="CH22:CL22"/>
    <mergeCell ref="DB21:DF21"/>
    <mergeCell ref="DG21:DK21"/>
    <mergeCell ref="DL21:DP21"/>
    <mergeCell ref="DQ21:DU21"/>
    <mergeCell ref="CW22:DA22"/>
    <mergeCell ref="DB22:DF22"/>
    <mergeCell ref="DG22:DK22"/>
    <mergeCell ref="DL22:DP22"/>
    <mergeCell ref="AU22:AY22"/>
    <mergeCell ref="CH19:CL19"/>
    <mergeCell ref="CM19:CQ19"/>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Z23:BD23"/>
    <mergeCell ref="BS23:CG23"/>
    <mergeCell ref="CH23:CL23"/>
    <mergeCell ref="CM23:CQ23"/>
    <mergeCell ref="CR23:CV23"/>
    <mergeCell ref="CW23:DA23"/>
    <mergeCell ref="DQ22:DU22"/>
    <mergeCell ref="DV22:DZ22"/>
    <mergeCell ref="B23:P23"/>
    <mergeCell ref="AF23:AJ23"/>
    <mergeCell ref="AK23:AO23"/>
    <mergeCell ref="AP23:AT23"/>
    <mergeCell ref="AU23:AY23"/>
    <mergeCell ref="CM22:CQ22"/>
    <mergeCell ref="CR22:CV22"/>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U26:AY27"/>
    <mergeCell ref="AZ26:BD27"/>
    <mergeCell ref="BE26:BI27"/>
    <mergeCell ref="BS26:CG26"/>
    <mergeCell ref="DQ29:DU29"/>
    <mergeCell ref="DV29:DZ29"/>
    <mergeCell ref="B30:P30"/>
    <mergeCell ref="AF30:AJ30"/>
    <mergeCell ref="BE29:BI29"/>
    <mergeCell ref="BS29:CG29"/>
    <mergeCell ref="CH29:CL29"/>
    <mergeCell ref="CM29:CQ29"/>
    <mergeCell ref="CR29:CV29"/>
    <mergeCell ref="CW29:DA29"/>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AZ30:BD30"/>
    <mergeCell ref="AZ29:BD29"/>
    <mergeCell ref="AU29:AY29"/>
    <mergeCell ref="AU30:AY30"/>
    <mergeCell ref="DL30:DP30"/>
    <mergeCell ref="DQ30:DU30"/>
    <mergeCell ref="DV30:DZ30"/>
    <mergeCell ref="B28:P28"/>
    <mergeCell ref="AF28:AJ28"/>
    <mergeCell ref="CH30:CL30"/>
    <mergeCell ref="CM30:CQ30"/>
    <mergeCell ref="CR30:CV30"/>
    <mergeCell ref="CW30:DA30"/>
    <mergeCell ref="DB30:DF30"/>
    <mergeCell ref="DG30:DK30"/>
    <mergeCell ref="BE30:BI30"/>
    <mergeCell ref="BS30:CG30"/>
    <mergeCell ref="Q30:U30"/>
    <mergeCell ref="V30:Z30"/>
    <mergeCell ref="AU28:AY28"/>
    <mergeCell ref="AZ28:BD28"/>
    <mergeCell ref="AP28:AT28"/>
    <mergeCell ref="AP29:AT29"/>
    <mergeCell ref="AK28:AO28"/>
    <mergeCell ref="AK29:AO29"/>
    <mergeCell ref="Q28:U28"/>
    <mergeCell ref="V28:Z28"/>
    <mergeCell ref="Q29:U29"/>
    <mergeCell ref="V29:Z29"/>
    <mergeCell ref="AZ31:BD31"/>
    <mergeCell ref="AU31:AY31"/>
    <mergeCell ref="DB32:DF32"/>
    <mergeCell ref="DG32:DK32"/>
    <mergeCell ref="DL29:DP29"/>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AA33:AE33"/>
    <mergeCell ref="AZ32:BD32"/>
    <mergeCell ref="AU32:AY32"/>
    <mergeCell ref="AU33:AY33"/>
    <mergeCell ref="AZ33:BD33"/>
    <mergeCell ref="B31:P31"/>
    <mergeCell ref="AF31:AJ31"/>
    <mergeCell ref="DV34:DZ34"/>
    <mergeCell ref="B35:P35"/>
    <mergeCell ref="AF35:AJ35"/>
    <mergeCell ref="CR34:CV34"/>
    <mergeCell ref="CW34:DA34"/>
    <mergeCell ref="DB34:DF34"/>
    <mergeCell ref="DG34:DK34"/>
    <mergeCell ref="DL34:DP34"/>
    <mergeCell ref="DQ34:DU34"/>
    <mergeCell ref="BE34:BI34"/>
    <mergeCell ref="BS34:CG34"/>
    <mergeCell ref="CH34:CL34"/>
    <mergeCell ref="CM34:CQ34"/>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Q33:U33"/>
    <mergeCell ref="V33:Z33"/>
    <mergeCell ref="DQ36:DU36"/>
    <mergeCell ref="DV36:DZ36"/>
    <mergeCell ref="B37:P37"/>
    <mergeCell ref="AF37:AJ37"/>
    <mergeCell ref="CH36:CL36"/>
    <mergeCell ref="CM36:CQ36"/>
    <mergeCell ref="CR36:CV36"/>
    <mergeCell ref="CW36:DA36"/>
    <mergeCell ref="DB36:DF36"/>
    <mergeCell ref="DG36:DK36"/>
    <mergeCell ref="BE36:BI36"/>
    <mergeCell ref="BS36:CG36"/>
    <mergeCell ref="DB35:DF35"/>
    <mergeCell ref="DG35:DK35"/>
    <mergeCell ref="DL35:DP35"/>
    <mergeCell ref="DQ35:DU35"/>
    <mergeCell ref="DV35:DZ35"/>
    <mergeCell ref="B36:P36"/>
    <mergeCell ref="AF36:AJ36"/>
    <mergeCell ref="BE35:BI35"/>
    <mergeCell ref="BS35:CG35"/>
    <mergeCell ref="CH35:CL35"/>
    <mergeCell ref="CM35:CQ35"/>
    <mergeCell ref="CR35:CV35"/>
    <mergeCell ref="DV37:DZ37"/>
    <mergeCell ref="DQ38:DU38"/>
    <mergeCell ref="B38:P38"/>
    <mergeCell ref="AF38:AJ38"/>
    <mergeCell ref="CR37:CV37"/>
    <mergeCell ref="CW37:DA37"/>
    <mergeCell ref="DB37:DF37"/>
    <mergeCell ref="DG37:DK37"/>
    <mergeCell ref="DL37:DP37"/>
    <mergeCell ref="DQ37:DU37"/>
    <mergeCell ref="BE37:BI37"/>
    <mergeCell ref="BS37:CG37"/>
    <mergeCell ref="CH37:CL37"/>
    <mergeCell ref="CM37:CQ37"/>
    <mergeCell ref="Q39:U39"/>
    <mergeCell ref="V39:Z39"/>
    <mergeCell ref="AA39:AE39"/>
    <mergeCell ref="DL39:DP39"/>
    <mergeCell ref="DQ39:DU39"/>
    <mergeCell ref="B39:P39"/>
    <mergeCell ref="AU39:AY39"/>
    <mergeCell ref="Q37:U37"/>
    <mergeCell ref="V37:Z37"/>
    <mergeCell ref="AA37:AE37"/>
    <mergeCell ref="AA38:AE38"/>
    <mergeCell ref="BS39:CG39"/>
    <mergeCell ref="AK39:AO39"/>
    <mergeCell ref="AZ40:BD40"/>
    <mergeCell ref="AZ39:BD39"/>
    <mergeCell ref="DB41:DF41"/>
    <mergeCell ref="DG41:DK41"/>
    <mergeCell ref="DL41:DP41"/>
    <mergeCell ref="DB38:DF38"/>
    <mergeCell ref="DG38:DK38"/>
    <mergeCell ref="DL38:DP38"/>
    <mergeCell ref="CW35:DA35"/>
    <mergeCell ref="Q36:U36"/>
    <mergeCell ref="V36:Z36"/>
    <mergeCell ref="AA36:AE36"/>
    <mergeCell ref="AA35:AE35"/>
    <mergeCell ref="AF39:AJ39"/>
    <mergeCell ref="BE38:BI38"/>
    <mergeCell ref="BS38:CG38"/>
    <mergeCell ref="CH38:CL38"/>
    <mergeCell ref="CM38:CQ38"/>
    <mergeCell ref="CR38:CV38"/>
    <mergeCell ref="CW38:DA38"/>
    <mergeCell ref="Q40:U40"/>
    <mergeCell ref="DL36:DP36"/>
    <mergeCell ref="AU40:AY40"/>
    <mergeCell ref="AZ41:BD41"/>
    <mergeCell ref="AU41:AY41"/>
    <mergeCell ref="DV38:DZ38"/>
    <mergeCell ref="BE41:BI41"/>
    <mergeCell ref="BS41:CG41"/>
    <mergeCell ref="CH41:CL41"/>
    <mergeCell ref="CM41:CQ41"/>
    <mergeCell ref="CR41:CV41"/>
    <mergeCell ref="CW41:DA41"/>
    <mergeCell ref="DV40:DZ40"/>
    <mergeCell ref="B41:P41"/>
    <mergeCell ref="AF41:AJ41"/>
    <mergeCell ref="CR40:CV40"/>
    <mergeCell ref="CW40:DA40"/>
    <mergeCell ref="DB40:DF40"/>
    <mergeCell ref="DG40:DK40"/>
    <mergeCell ref="DL40:DP40"/>
    <mergeCell ref="DQ40:DU40"/>
    <mergeCell ref="BE40:BI40"/>
    <mergeCell ref="BS40:CG40"/>
    <mergeCell ref="CH40:CL40"/>
    <mergeCell ref="CM40:CQ40"/>
    <mergeCell ref="B40:P40"/>
    <mergeCell ref="AF40:AJ40"/>
    <mergeCell ref="CH39:CL39"/>
    <mergeCell ref="CM39:CQ39"/>
    <mergeCell ref="CR39:CV39"/>
    <mergeCell ref="CW39:DA39"/>
    <mergeCell ref="DB39:DF39"/>
    <mergeCell ref="DG39:DK39"/>
    <mergeCell ref="BE39:BI39"/>
    <mergeCell ref="DV39:DZ39"/>
    <mergeCell ref="DQ41:DU41"/>
    <mergeCell ref="DV41:DZ41"/>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B42:P42"/>
    <mergeCell ref="Q42:U42"/>
    <mergeCell ref="V42:Z42"/>
    <mergeCell ref="AA42:AE42"/>
    <mergeCell ref="AF42:AJ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AP68:AT68"/>
    <mergeCell ref="AU68:AY68"/>
    <mergeCell ref="DG69:DK69"/>
    <mergeCell ref="DL69:DP69"/>
    <mergeCell ref="DQ69:DU69"/>
    <mergeCell ref="AU69:AY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U71:AY71"/>
    <mergeCell ref="AP71:AT71"/>
    <mergeCell ref="B71:P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33" t="s">
        <v>476</v>
      </c>
      <c r="L7" s="254"/>
      <c r="M7" s="255" t="s">
        <v>477</v>
      </c>
      <c r="N7" s="256"/>
    </row>
    <row r="8" spans="1:16">
      <c r="A8" s="248"/>
      <c r="B8" s="244"/>
      <c r="C8" s="244"/>
      <c r="D8" s="244"/>
      <c r="E8" s="244"/>
      <c r="F8" s="244"/>
      <c r="G8" s="257"/>
      <c r="H8" s="258"/>
      <c r="I8" s="258"/>
      <c r="J8" s="259"/>
      <c r="K8" s="1134"/>
      <c r="L8" s="260" t="s">
        <v>478</v>
      </c>
      <c r="M8" s="261" t="s">
        <v>479</v>
      </c>
      <c r="N8" s="262" t="s">
        <v>480</v>
      </c>
    </row>
    <row r="9" spans="1:16">
      <c r="A9" s="248"/>
      <c r="B9" s="244"/>
      <c r="C9" s="244"/>
      <c r="D9" s="244"/>
      <c r="E9" s="244"/>
      <c r="F9" s="244"/>
      <c r="G9" s="1147" t="s">
        <v>481</v>
      </c>
      <c r="H9" s="1148"/>
      <c r="I9" s="1148"/>
      <c r="J9" s="1149"/>
      <c r="K9" s="263">
        <v>7428057</v>
      </c>
      <c r="L9" s="264">
        <v>86726</v>
      </c>
      <c r="M9" s="265">
        <v>64737</v>
      </c>
      <c r="N9" s="266">
        <v>34</v>
      </c>
    </row>
    <row r="10" spans="1:16">
      <c r="A10" s="248"/>
      <c r="B10" s="244"/>
      <c r="C10" s="244"/>
      <c r="D10" s="244"/>
      <c r="E10" s="244"/>
      <c r="F10" s="244"/>
      <c r="G10" s="1147" t="s">
        <v>482</v>
      </c>
      <c r="H10" s="1148"/>
      <c r="I10" s="1148"/>
      <c r="J10" s="1149"/>
      <c r="K10" s="267">
        <v>324822</v>
      </c>
      <c r="L10" s="268">
        <v>3792</v>
      </c>
      <c r="M10" s="269">
        <v>4418</v>
      </c>
      <c r="N10" s="270">
        <v>-14.2</v>
      </c>
    </row>
    <row r="11" spans="1:16" ht="13.5" customHeight="1">
      <c r="A11" s="248"/>
      <c r="B11" s="244"/>
      <c r="C11" s="244"/>
      <c r="D11" s="244"/>
      <c r="E11" s="244"/>
      <c r="F11" s="244"/>
      <c r="G11" s="1147" t="s">
        <v>483</v>
      </c>
      <c r="H11" s="1148"/>
      <c r="I11" s="1148"/>
      <c r="J11" s="1149"/>
      <c r="K11" s="267">
        <v>59</v>
      </c>
      <c r="L11" s="268">
        <v>1</v>
      </c>
      <c r="M11" s="269">
        <v>5597</v>
      </c>
      <c r="N11" s="270">
        <v>-100</v>
      </c>
    </row>
    <row r="12" spans="1:16" ht="13.5" customHeight="1">
      <c r="A12" s="248"/>
      <c r="B12" s="244"/>
      <c r="C12" s="244"/>
      <c r="D12" s="244"/>
      <c r="E12" s="244"/>
      <c r="F12" s="244"/>
      <c r="G12" s="1147" t="s">
        <v>484</v>
      </c>
      <c r="H12" s="1148"/>
      <c r="I12" s="1148"/>
      <c r="J12" s="1149"/>
      <c r="K12" s="267">
        <v>216362</v>
      </c>
      <c r="L12" s="268">
        <v>2526</v>
      </c>
      <c r="M12" s="269">
        <v>967</v>
      </c>
      <c r="N12" s="270">
        <v>161.19999999999999</v>
      </c>
    </row>
    <row r="13" spans="1:16" ht="13.5" customHeight="1">
      <c r="A13" s="248"/>
      <c r="B13" s="244"/>
      <c r="C13" s="244"/>
      <c r="D13" s="244"/>
      <c r="E13" s="244"/>
      <c r="F13" s="244"/>
      <c r="G13" s="1147" t="s">
        <v>485</v>
      </c>
      <c r="H13" s="1148"/>
      <c r="I13" s="1148"/>
      <c r="J13" s="1149"/>
      <c r="K13" s="267" t="s">
        <v>486</v>
      </c>
      <c r="L13" s="268" t="s">
        <v>486</v>
      </c>
      <c r="M13" s="269">
        <v>2</v>
      </c>
      <c r="N13" s="270" t="s">
        <v>486</v>
      </c>
    </row>
    <row r="14" spans="1:16" ht="13.5" customHeight="1">
      <c r="A14" s="248"/>
      <c r="B14" s="244"/>
      <c r="C14" s="244"/>
      <c r="D14" s="244"/>
      <c r="E14" s="244"/>
      <c r="F14" s="244"/>
      <c r="G14" s="1147" t="s">
        <v>487</v>
      </c>
      <c r="H14" s="1148"/>
      <c r="I14" s="1148"/>
      <c r="J14" s="1149"/>
      <c r="K14" s="267">
        <v>263892</v>
      </c>
      <c r="L14" s="268">
        <v>3081</v>
      </c>
      <c r="M14" s="269">
        <v>2800</v>
      </c>
      <c r="N14" s="270">
        <v>10</v>
      </c>
    </row>
    <row r="15" spans="1:16" ht="13.5" customHeight="1">
      <c r="A15" s="248"/>
      <c r="B15" s="244"/>
      <c r="C15" s="244"/>
      <c r="D15" s="244"/>
      <c r="E15" s="244"/>
      <c r="F15" s="244"/>
      <c r="G15" s="1147" t="s">
        <v>488</v>
      </c>
      <c r="H15" s="1148"/>
      <c r="I15" s="1148"/>
      <c r="J15" s="1149"/>
      <c r="K15" s="267">
        <v>89782</v>
      </c>
      <c r="L15" s="268">
        <v>1048</v>
      </c>
      <c r="M15" s="269">
        <v>1482</v>
      </c>
      <c r="N15" s="270">
        <v>-29.3</v>
      </c>
    </row>
    <row r="16" spans="1:16">
      <c r="A16" s="248"/>
      <c r="B16" s="244"/>
      <c r="C16" s="244"/>
      <c r="D16" s="244"/>
      <c r="E16" s="244"/>
      <c r="F16" s="244"/>
      <c r="G16" s="1150" t="s">
        <v>489</v>
      </c>
      <c r="H16" s="1151"/>
      <c r="I16" s="1151"/>
      <c r="J16" s="1152"/>
      <c r="K16" s="268">
        <v>-1076967</v>
      </c>
      <c r="L16" s="268">
        <v>-12574</v>
      </c>
      <c r="M16" s="269">
        <v>-7690</v>
      </c>
      <c r="N16" s="270">
        <v>63.5</v>
      </c>
    </row>
    <row r="17" spans="1:16">
      <c r="A17" s="248"/>
      <c r="B17" s="244"/>
      <c r="C17" s="244"/>
      <c r="D17" s="244"/>
      <c r="E17" s="244"/>
      <c r="F17" s="244"/>
      <c r="G17" s="1150" t="s">
        <v>170</v>
      </c>
      <c r="H17" s="1151"/>
      <c r="I17" s="1151"/>
      <c r="J17" s="1152"/>
      <c r="K17" s="268">
        <v>7246007</v>
      </c>
      <c r="L17" s="268">
        <v>84600</v>
      </c>
      <c r="M17" s="269">
        <v>72313</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8.5</v>
      </c>
      <c r="L21" s="281">
        <v>7.17</v>
      </c>
      <c r="M21" s="282">
        <v>1.33</v>
      </c>
      <c r="N21" s="249"/>
      <c r="O21" s="283"/>
      <c r="P21" s="279"/>
    </row>
    <row r="22" spans="1:16" s="284" customFormat="1">
      <c r="A22" s="279"/>
      <c r="B22" s="249"/>
      <c r="C22" s="249"/>
      <c r="D22" s="249"/>
      <c r="E22" s="249"/>
      <c r="F22" s="249"/>
      <c r="G22" s="1144" t="s">
        <v>495</v>
      </c>
      <c r="H22" s="1145"/>
      <c r="I22" s="1145"/>
      <c r="J22" s="1146"/>
      <c r="K22" s="285">
        <v>98.6</v>
      </c>
      <c r="L22" s="286">
        <v>98.1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33" t="s">
        <v>476</v>
      </c>
      <c r="L30" s="254"/>
      <c r="M30" s="255" t="s">
        <v>477</v>
      </c>
      <c r="N30" s="256"/>
    </row>
    <row r="31" spans="1:16">
      <c r="A31" s="248"/>
      <c r="B31" s="244"/>
      <c r="C31" s="244"/>
      <c r="D31" s="244"/>
      <c r="E31" s="244"/>
      <c r="F31" s="244"/>
      <c r="G31" s="257"/>
      <c r="H31" s="258"/>
      <c r="I31" s="258"/>
      <c r="J31" s="259"/>
      <c r="K31" s="1134"/>
      <c r="L31" s="260" t="s">
        <v>478</v>
      </c>
      <c r="M31" s="261" t="s">
        <v>479</v>
      </c>
      <c r="N31" s="262" t="s">
        <v>480</v>
      </c>
    </row>
    <row r="32" spans="1:16" ht="27" customHeight="1">
      <c r="A32" s="248"/>
      <c r="B32" s="244"/>
      <c r="C32" s="244"/>
      <c r="D32" s="244"/>
      <c r="E32" s="244"/>
      <c r="F32" s="244"/>
      <c r="G32" s="1135" t="s">
        <v>499</v>
      </c>
      <c r="H32" s="1136"/>
      <c r="I32" s="1136"/>
      <c r="J32" s="1137"/>
      <c r="K32" s="294">
        <v>5092776</v>
      </c>
      <c r="L32" s="294">
        <v>59460</v>
      </c>
      <c r="M32" s="295">
        <v>43357</v>
      </c>
      <c r="N32" s="296">
        <v>37.1</v>
      </c>
    </row>
    <row r="33" spans="1:16" ht="13.5" customHeight="1">
      <c r="A33" s="248"/>
      <c r="B33" s="244"/>
      <c r="C33" s="244"/>
      <c r="D33" s="244"/>
      <c r="E33" s="244"/>
      <c r="F33" s="244"/>
      <c r="G33" s="1135" t="s">
        <v>500</v>
      </c>
      <c r="H33" s="1136"/>
      <c r="I33" s="1136"/>
      <c r="J33" s="1137"/>
      <c r="K33" s="294" t="s">
        <v>486</v>
      </c>
      <c r="L33" s="294" t="s">
        <v>486</v>
      </c>
      <c r="M33" s="295">
        <v>5</v>
      </c>
      <c r="N33" s="296" t="s">
        <v>486</v>
      </c>
    </row>
    <row r="34" spans="1:16" ht="27" customHeight="1">
      <c r="A34" s="248"/>
      <c r="B34" s="244"/>
      <c r="C34" s="244"/>
      <c r="D34" s="244"/>
      <c r="E34" s="244"/>
      <c r="F34" s="244"/>
      <c r="G34" s="1135" t="s">
        <v>501</v>
      </c>
      <c r="H34" s="1136"/>
      <c r="I34" s="1136"/>
      <c r="J34" s="1137"/>
      <c r="K34" s="294">
        <v>55820</v>
      </c>
      <c r="L34" s="294">
        <v>652</v>
      </c>
      <c r="M34" s="295">
        <v>40</v>
      </c>
      <c r="N34" s="296">
        <v>1530</v>
      </c>
    </row>
    <row r="35" spans="1:16" ht="27" customHeight="1">
      <c r="A35" s="248"/>
      <c r="B35" s="244"/>
      <c r="C35" s="244"/>
      <c r="D35" s="244"/>
      <c r="E35" s="244"/>
      <c r="F35" s="244"/>
      <c r="G35" s="1135" t="s">
        <v>502</v>
      </c>
      <c r="H35" s="1136"/>
      <c r="I35" s="1136"/>
      <c r="J35" s="1137"/>
      <c r="K35" s="294">
        <v>1406333</v>
      </c>
      <c r="L35" s="294">
        <v>16420</v>
      </c>
      <c r="M35" s="295">
        <v>11850</v>
      </c>
      <c r="N35" s="296">
        <v>38.6</v>
      </c>
    </row>
    <row r="36" spans="1:16" ht="27" customHeight="1">
      <c r="A36" s="248"/>
      <c r="B36" s="244"/>
      <c r="C36" s="244"/>
      <c r="D36" s="244"/>
      <c r="E36" s="244"/>
      <c r="F36" s="244"/>
      <c r="G36" s="1135" t="s">
        <v>503</v>
      </c>
      <c r="H36" s="1136"/>
      <c r="I36" s="1136"/>
      <c r="J36" s="1137"/>
      <c r="K36" s="294" t="s">
        <v>486</v>
      </c>
      <c r="L36" s="294" t="s">
        <v>486</v>
      </c>
      <c r="M36" s="295">
        <v>2171</v>
      </c>
      <c r="N36" s="296" t="s">
        <v>486</v>
      </c>
    </row>
    <row r="37" spans="1:16" ht="13.5" customHeight="1">
      <c r="A37" s="248"/>
      <c r="B37" s="244"/>
      <c r="C37" s="244"/>
      <c r="D37" s="244"/>
      <c r="E37" s="244"/>
      <c r="F37" s="244"/>
      <c r="G37" s="1135" t="s">
        <v>504</v>
      </c>
      <c r="H37" s="1136"/>
      <c r="I37" s="1136"/>
      <c r="J37" s="1137"/>
      <c r="K37" s="294" t="s">
        <v>486</v>
      </c>
      <c r="L37" s="294" t="s">
        <v>486</v>
      </c>
      <c r="M37" s="295">
        <v>1425</v>
      </c>
      <c r="N37" s="296" t="s">
        <v>486</v>
      </c>
    </row>
    <row r="38" spans="1:16" ht="27" customHeight="1">
      <c r="A38" s="248"/>
      <c r="B38" s="244"/>
      <c r="C38" s="244"/>
      <c r="D38" s="244"/>
      <c r="E38" s="244"/>
      <c r="F38" s="244"/>
      <c r="G38" s="1138" t="s">
        <v>505</v>
      </c>
      <c r="H38" s="1139"/>
      <c r="I38" s="1139"/>
      <c r="J38" s="1140"/>
      <c r="K38" s="297" t="s">
        <v>486</v>
      </c>
      <c r="L38" s="297" t="s">
        <v>486</v>
      </c>
      <c r="M38" s="298">
        <v>6</v>
      </c>
      <c r="N38" s="299" t="s">
        <v>486</v>
      </c>
      <c r="O38" s="293"/>
    </row>
    <row r="39" spans="1:16">
      <c r="A39" s="248"/>
      <c r="B39" s="244"/>
      <c r="C39" s="244"/>
      <c r="D39" s="244"/>
      <c r="E39" s="244"/>
      <c r="F39" s="244"/>
      <c r="G39" s="1138" t="s">
        <v>506</v>
      </c>
      <c r="H39" s="1139"/>
      <c r="I39" s="1139"/>
      <c r="J39" s="1140"/>
      <c r="K39" s="300">
        <v>-643084</v>
      </c>
      <c r="L39" s="300">
        <v>-7508</v>
      </c>
      <c r="M39" s="301">
        <v>-5332</v>
      </c>
      <c r="N39" s="302">
        <v>40.799999999999997</v>
      </c>
      <c r="O39" s="293"/>
    </row>
    <row r="40" spans="1:16" ht="27" customHeight="1">
      <c r="A40" s="248"/>
      <c r="B40" s="244"/>
      <c r="C40" s="244"/>
      <c r="D40" s="244"/>
      <c r="E40" s="244"/>
      <c r="F40" s="244"/>
      <c r="G40" s="1135" t="s">
        <v>507</v>
      </c>
      <c r="H40" s="1136"/>
      <c r="I40" s="1136"/>
      <c r="J40" s="1137"/>
      <c r="K40" s="300">
        <v>-4641125</v>
      </c>
      <c r="L40" s="300">
        <v>-54187</v>
      </c>
      <c r="M40" s="301">
        <v>-35626</v>
      </c>
      <c r="N40" s="302">
        <v>52.1</v>
      </c>
      <c r="O40" s="293"/>
    </row>
    <row r="41" spans="1:16">
      <c r="A41" s="248"/>
      <c r="B41" s="244"/>
      <c r="C41" s="244"/>
      <c r="D41" s="244"/>
      <c r="E41" s="244"/>
      <c r="F41" s="244"/>
      <c r="G41" s="1141" t="s">
        <v>280</v>
      </c>
      <c r="H41" s="1142"/>
      <c r="I41" s="1142"/>
      <c r="J41" s="1143"/>
      <c r="K41" s="294">
        <v>1270720</v>
      </c>
      <c r="L41" s="300">
        <v>14836</v>
      </c>
      <c r="M41" s="301">
        <v>17897</v>
      </c>
      <c r="N41" s="302">
        <v>-17.100000000000001</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8" t="s">
        <v>476</v>
      </c>
      <c r="J49" s="1130" t="s">
        <v>511</v>
      </c>
      <c r="K49" s="1131"/>
      <c r="L49" s="1131"/>
      <c r="M49" s="1131"/>
      <c r="N49" s="1132"/>
    </row>
    <row r="50" spans="1:14">
      <c r="A50" s="248"/>
      <c r="B50" s="244"/>
      <c r="C50" s="244"/>
      <c r="D50" s="244"/>
      <c r="E50" s="244"/>
      <c r="F50" s="244"/>
      <c r="G50" s="312"/>
      <c r="H50" s="313"/>
      <c r="I50" s="1129"/>
      <c r="J50" s="314" t="s">
        <v>512</v>
      </c>
      <c r="K50" s="315" t="s">
        <v>513</v>
      </c>
      <c r="L50" s="316" t="s">
        <v>514</v>
      </c>
      <c r="M50" s="317" t="s">
        <v>515</v>
      </c>
      <c r="N50" s="318" t="s">
        <v>516</v>
      </c>
    </row>
    <row r="51" spans="1:14">
      <c r="A51" s="248"/>
      <c r="B51" s="244"/>
      <c r="C51" s="244"/>
      <c r="D51" s="244"/>
      <c r="E51" s="244"/>
      <c r="F51" s="244"/>
      <c r="G51" s="310" t="s">
        <v>517</v>
      </c>
      <c r="H51" s="311"/>
      <c r="I51" s="319">
        <v>6064436</v>
      </c>
      <c r="J51" s="320">
        <v>71075</v>
      </c>
      <c r="K51" s="321">
        <v>23.4</v>
      </c>
      <c r="L51" s="322">
        <v>58009</v>
      </c>
      <c r="M51" s="323">
        <v>16.5</v>
      </c>
      <c r="N51" s="324">
        <v>6.9</v>
      </c>
    </row>
    <row r="52" spans="1:14">
      <c r="A52" s="248"/>
      <c r="B52" s="244"/>
      <c r="C52" s="244"/>
      <c r="D52" s="244"/>
      <c r="E52" s="244"/>
      <c r="F52" s="244"/>
      <c r="G52" s="325"/>
      <c r="H52" s="326" t="s">
        <v>518</v>
      </c>
      <c r="I52" s="327">
        <v>3532290</v>
      </c>
      <c r="J52" s="328">
        <v>41399</v>
      </c>
      <c r="K52" s="329">
        <v>79.7</v>
      </c>
      <c r="L52" s="330">
        <v>32190</v>
      </c>
      <c r="M52" s="331">
        <v>20.399999999999999</v>
      </c>
      <c r="N52" s="332">
        <v>59.3</v>
      </c>
    </row>
    <row r="53" spans="1:14">
      <c r="A53" s="248"/>
      <c r="B53" s="244"/>
      <c r="C53" s="244"/>
      <c r="D53" s="244"/>
      <c r="E53" s="244"/>
      <c r="F53" s="244"/>
      <c r="G53" s="310" t="s">
        <v>519</v>
      </c>
      <c r="H53" s="311"/>
      <c r="I53" s="319">
        <v>6634660</v>
      </c>
      <c r="J53" s="320">
        <v>78070</v>
      </c>
      <c r="K53" s="321">
        <v>9.8000000000000007</v>
      </c>
      <c r="L53" s="322">
        <v>61882</v>
      </c>
      <c r="M53" s="323">
        <v>6.7</v>
      </c>
      <c r="N53" s="324">
        <v>3.1</v>
      </c>
    </row>
    <row r="54" spans="1:14">
      <c r="A54" s="248"/>
      <c r="B54" s="244"/>
      <c r="C54" s="244"/>
      <c r="D54" s="244"/>
      <c r="E54" s="244"/>
      <c r="F54" s="244"/>
      <c r="G54" s="325"/>
      <c r="H54" s="326" t="s">
        <v>518</v>
      </c>
      <c r="I54" s="327">
        <v>3428173</v>
      </c>
      <c r="J54" s="328">
        <v>40339</v>
      </c>
      <c r="K54" s="329">
        <v>-2.6</v>
      </c>
      <c r="L54" s="330">
        <v>32175</v>
      </c>
      <c r="M54" s="331">
        <v>0</v>
      </c>
      <c r="N54" s="332">
        <v>-2.6</v>
      </c>
    </row>
    <row r="55" spans="1:14">
      <c r="A55" s="248"/>
      <c r="B55" s="244"/>
      <c r="C55" s="244"/>
      <c r="D55" s="244"/>
      <c r="E55" s="244"/>
      <c r="F55" s="244"/>
      <c r="G55" s="310" t="s">
        <v>520</v>
      </c>
      <c r="H55" s="311"/>
      <c r="I55" s="319">
        <v>5296303</v>
      </c>
      <c r="J55" s="320">
        <v>62149</v>
      </c>
      <c r="K55" s="321">
        <v>-20.399999999999999</v>
      </c>
      <c r="L55" s="322">
        <v>47569</v>
      </c>
      <c r="M55" s="323">
        <v>-23.1</v>
      </c>
      <c r="N55" s="324">
        <v>2.7</v>
      </c>
    </row>
    <row r="56" spans="1:14">
      <c r="A56" s="248"/>
      <c r="B56" s="244"/>
      <c r="C56" s="244"/>
      <c r="D56" s="244"/>
      <c r="E56" s="244"/>
      <c r="F56" s="244"/>
      <c r="G56" s="325"/>
      <c r="H56" s="326" t="s">
        <v>518</v>
      </c>
      <c r="I56" s="327">
        <v>2858968</v>
      </c>
      <c r="J56" s="328">
        <v>33548</v>
      </c>
      <c r="K56" s="329">
        <v>-16.8</v>
      </c>
      <c r="L56" s="330">
        <v>26255</v>
      </c>
      <c r="M56" s="331">
        <v>-18.399999999999999</v>
      </c>
      <c r="N56" s="332">
        <v>1.6</v>
      </c>
    </row>
    <row r="57" spans="1:14">
      <c r="A57" s="248"/>
      <c r="B57" s="244"/>
      <c r="C57" s="244"/>
      <c r="D57" s="244"/>
      <c r="E57" s="244"/>
      <c r="F57" s="244"/>
      <c r="G57" s="310" t="s">
        <v>521</v>
      </c>
      <c r="H57" s="311"/>
      <c r="I57" s="319">
        <v>6094306</v>
      </c>
      <c r="J57" s="320">
        <v>71260</v>
      </c>
      <c r="K57" s="321">
        <v>14.7</v>
      </c>
      <c r="L57" s="322">
        <v>50880</v>
      </c>
      <c r="M57" s="323">
        <v>7</v>
      </c>
      <c r="N57" s="324">
        <v>7.7</v>
      </c>
    </row>
    <row r="58" spans="1:14">
      <c r="A58" s="248"/>
      <c r="B58" s="244"/>
      <c r="C58" s="244"/>
      <c r="D58" s="244"/>
      <c r="E58" s="244"/>
      <c r="F58" s="244"/>
      <c r="G58" s="325"/>
      <c r="H58" s="326" t="s">
        <v>518</v>
      </c>
      <c r="I58" s="327">
        <v>2332920</v>
      </c>
      <c r="J58" s="328">
        <v>27279</v>
      </c>
      <c r="K58" s="329">
        <v>-18.7</v>
      </c>
      <c r="L58" s="330">
        <v>26879</v>
      </c>
      <c r="M58" s="331">
        <v>2.4</v>
      </c>
      <c r="N58" s="332">
        <v>-21.1</v>
      </c>
    </row>
    <row r="59" spans="1:14">
      <c r="A59" s="248"/>
      <c r="B59" s="244"/>
      <c r="C59" s="244"/>
      <c r="D59" s="244"/>
      <c r="E59" s="244"/>
      <c r="F59" s="244"/>
      <c r="G59" s="310" t="s">
        <v>522</v>
      </c>
      <c r="H59" s="311"/>
      <c r="I59" s="319">
        <v>6660449</v>
      </c>
      <c r="J59" s="320">
        <v>77764</v>
      </c>
      <c r="K59" s="321">
        <v>9.1</v>
      </c>
      <c r="L59" s="322">
        <v>63956</v>
      </c>
      <c r="M59" s="323">
        <v>25.7</v>
      </c>
      <c r="N59" s="324">
        <v>-16.600000000000001</v>
      </c>
    </row>
    <row r="60" spans="1:14">
      <c r="A60" s="248"/>
      <c r="B60" s="244"/>
      <c r="C60" s="244"/>
      <c r="D60" s="244"/>
      <c r="E60" s="244"/>
      <c r="F60" s="244"/>
      <c r="G60" s="325"/>
      <c r="H60" s="326" t="s">
        <v>518</v>
      </c>
      <c r="I60" s="333">
        <v>2794412</v>
      </c>
      <c r="J60" s="328">
        <v>32626</v>
      </c>
      <c r="K60" s="329">
        <v>19.600000000000001</v>
      </c>
      <c r="L60" s="330">
        <v>29239</v>
      </c>
      <c r="M60" s="331">
        <v>8.8000000000000007</v>
      </c>
      <c r="N60" s="332">
        <v>10.8</v>
      </c>
    </row>
    <row r="61" spans="1:14">
      <c r="A61" s="248"/>
      <c r="B61" s="244"/>
      <c r="C61" s="244"/>
      <c r="D61" s="244"/>
      <c r="E61" s="244"/>
      <c r="F61" s="244"/>
      <c r="G61" s="310" t="s">
        <v>523</v>
      </c>
      <c r="H61" s="334"/>
      <c r="I61" s="335">
        <v>6150031</v>
      </c>
      <c r="J61" s="336">
        <v>72064</v>
      </c>
      <c r="K61" s="337">
        <v>7.3</v>
      </c>
      <c r="L61" s="338">
        <v>56459</v>
      </c>
      <c r="M61" s="339">
        <v>6.6</v>
      </c>
      <c r="N61" s="324">
        <v>0.7</v>
      </c>
    </row>
    <row r="62" spans="1:14">
      <c r="A62" s="248"/>
      <c r="B62" s="244"/>
      <c r="C62" s="244"/>
      <c r="D62" s="244"/>
      <c r="E62" s="244"/>
      <c r="F62" s="244"/>
      <c r="G62" s="325"/>
      <c r="H62" s="326" t="s">
        <v>518</v>
      </c>
      <c r="I62" s="327">
        <v>2989353</v>
      </c>
      <c r="J62" s="328">
        <v>35038</v>
      </c>
      <c r="K62" s="329">
        <v>12.2</v>
      </c>
      <c r="L62" s="330">
        <v>29348</v>
      </c>
      <c r="M62" s="331">
        <v>2.6</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53" t="s">
        <v>3</v>
      </c>
      <c r="D47" s="1153"/>
      <c r="E47" s="1154"/>
      <c r="F47" s="11">
        <v>10.41</v>
      </c>
      <c r="G47" s="12">
        <v>11.41</v>
      </c>
      <c r="H47" s="12">
        <v>12.7</v>
      </c>
      <c r="I47" s="12">
        <v>12.54</v>
      </c>
      <c r="J47" s="13">
        <v>17.27</v>
      </c>
    </row>
    <row r="48" spans="2:10" ht="57.75" customHeight="1">
      <c r="B48" s="14"/>
      <c r="C48" s="1155" t="s">
        <v>4</v>
      </c>
      <c r="D48" s="1155"/>
      <c r="E48" s="1156"/>
      <c r="F48" s="15">
        <v>3.06</v>
      </c>
      <c r="G48" s="16">
        <v>5.64</v>
      </c>
      <c r="H48" s="16">
        <v>5.61</v>
      </c>
      <c r="I48" s="16">
        <v>6.31</v>
      </c>
      <c r="J48" s="17">
        <v>6.02</v>
      </c>
    </row>
    <row r="49" spans="2:10" ht="57.75" customHeight="1" thickBot="1">
      <c r="B49" s="18"/>
      <c r="C49" s="1157" t="s">
        <v>5</v>
      </c>
      <c r="D49" s="1157"/>
      <c r="E49" s="1158"/>
      <c r="F49" s="19" t="s">
        <v>530</v>
      </c>
      <c r="G49" s="20">
        <v>2.74</v>
      </c>
      <c r="H49" s="20" t="s">
        <v>531</v>
      </c>
      <c r="I49" s="20" t="s">
        <v>532</v>
      </c>
      <c r="J49" s="21">
        <v>1.35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65" t="s">
        <v>533</v>
      </c>
      <c r="D34" s="1165"/>
      <c r="E34" s="1166"/>
      <c r="F34" s="32">
        <v>13.71</v>
      </c>
      <c r="G34" s="33">
        <v>15.66</v>
      </c>
      <c r="H34" s="33">
        <v>18.59</v>
      </c>
      <c r="I34" s="33">
        <v>12.18</v>
      </c>
      <c r="J34" s="34">
        <v>13.71</v>
      </c>
      <c r="K34" s="22"/>
      <c r="L34" s="22"/>
      <c r="M34" s="22"/>
      <c r="N34" s="22"/>
      <c r="O34" s="22"/>
      <c r="P34" s="22"/>
    </row>
    <row r="35" spans="1:16" ht="39" customHeight="1">
      <c r="A35" s="22"/>
      <c r="B35" s="35"/>
      <c r="C35" s="1159" t="s">
        <v>534</v>
      </c>
      <c r="D35" s="1160"/>
      <c r="E35" s="1161"/>
      <c r="F35" s="36">
        <v>3.06</v>
      </c>
      <c r="G35" s="37">
        <v>5.64</v>
      </c>
      <c r="H35" s="37">
        <v>5.48</v>
      </c>
      <c r="I35" s="37">
        <v>6.22</v>
      </c>
      <c r="J35" s="38">
        <v>5.95</v>
      </c>
      <c r="K35" s="22"/>
      <c r="L35" s="22"/>
      <c r="M35" s="22"/>
      <c r="N35" s="22"/>
      <c r="O35" s="22"/>
      <c r="P35" s="22"/>
    </row>
    <row r="36" spans="1:16" ht="39" customHeight="1">
      <c r="A36" s="22"/>
      <c r="B36" s="35"/>
      <c r="C36" s="1159" t="s">
        <v>535</v>
      </c>
      <c r="D36" s="1160"/>
      <c r="E36" s="1161"/>
      <c r="F36" s="36">
        <v>3.15</v>
      </c>
      <c r="G36" s="37">
        <v>3.2</v>
      </c>
      <c r="H36" s="37">
        <v>3.8</v>
      </c>
      <c r="I36" s="37">
        <v>4.6500000000000004</v>
      </c>
      <c r="J36" s="38">
        <v>5.17</v>
      </c>
      <c r="K36" s="22"/>
      <c r="L36" s="22"/>
      <c r="M36" s="22"/>
      <c r="N36" s="22"/>
      <c r="O36" s="22"/>
      <c r="P36" s="22"/>
    </row>
    <row r="37" spans="1:16" ht="39" customHeight="1">
      <c r="A37" s="22"/>
      <c r="B37" s="35"/>
      <c r="C37" s="1159" t="s">
        <v>536</v>
      </c>
      <c r="D37" s="1160"/>
      <c r="E37" s="1161"/>
      <c r="F37" s="36">
        <v>0.46</v>
      </c>
      <c r="G37" s="37">
        <v>0.19</v>
      </c>
      <c r="H37" s="37">
        <v>1.6</v>
      </c>
      <c r="I37" s="37">
        <v>1.71</v>
      </c>
      <c r="J37" s="38">
        <v>3.13</v>
      </c>
      <c r="K37" s="22"/>
      <c r="L37" s="22"/>
      <c r="M37" s="22"/>
      <c r="N37" s="22"/>
      <c r="O37" s="22"/>
      <c r="P37" s="22"/>
    </row>
    <row r="38" spans="1:16" ht="39" customHeight="1">
      <c r="A38" s="22"/>
      <c r="B38" s="35"/>
      <c r="C38" s="1159" t="s">
        <v>537</v>
      </c>
      <c r="D38" s="1160"/>
      <c r="E38" s="1161"/>
      <c r="F38" s="36">
        <v>0.21</v>
      </c>
      <c r="G38" s="37">
        <v>0.31</v>
      </c>
      <c r="H38" s="37">
        <v>0.16</v>
      </c>
      <c r="I38" s="37">
        <v>0.28999999999999998</v>
      </c>
      <c r="J38" s="38">
        <v>0.22</v>
      </c>
      <c r="K38" s="22"/>
      <c r="L38" s="22"/>
      <c r="M38" s="22"/>
      <c r="N38" s="22"/>
      <c r="O38" s="22"/>
      <c r="P38" s="22"/>
    </row>
    <row r="39" spans="1:16" ht="39" customHeight="1">
      <c r="A39" s="22"/>
      <c r="B39" s="35"/>
      <c r="C39" s="1159" t="s">
        <v>538</v>
      </c>
      <c r="D39" s="1160"/>
      <c r="E39" s="1161"/>
      <c r="F39" s="36">
        <v>0.12</v>
      </c>
      <c r="G39" s="37">
        <v>0.15</v>
      </c>
      <c r="H39" s="37">
        <v>0.16</v>
      </c>
      <c r="I39" s="37">
        <v>0.13</v>
      </c>
      <c r="J39" s="38">
        <v>0.15</v>
      </c>
      <c r="K39" s="22"/>
      <c r="L39" s="22"/>
      <c r="M39" s="22"/>
      <c r="N39" s="22"/>
      <c r="O39" s="22"/>
      <c r="P39" s="22"/>
    </row>
    <row r="40" spans="1:16" ht="39" customHeight="1">
      <c r="A40" s="22"/>
      <c r="B40" s="35"/>
      <c r="C40" s="1159" t="s">
        <v>539</v>
      </c>
      <c r="D40" s="1160"/>
      <c r="E40" s="1161"/>
      <c r="F40" s="36">
        <v>0</v>
      </c>
      <c r="G40" s="37">
        <v>0.05</v>
      </c>
      <c r="H40" s="37">
        <v>0.04</v>
      </c>
      <c r="I40" s="37">
        <v>0.08</v>
      </c>
      <c r="J40" s="38">
        <v>0.09</v>
      </c>
      <c r="K40" s="22"/>
      <c r="L40" s="22"/>
      <c r="M40" s="22"/>
      <c r="N40" s="22"/>
      <c r="O40" s="22"/>
      <c r="P40" s="22"/>
    </row>
    <row r="41" spans="1:16" ht="39" customHeight="1">
      <c r="A41" s="22"/>
      <c r="B41" s="35"/>
      <c r="C41" s="1159" t="s">
        <v>540</v>
      </c>
      <c r="D41" s="1160"/>
      <c r="E41" s="1161"/>
      <c r="F41" s="36">
        <v>0.02</v>
      </c>
      <c r="G41" s="37">
        <v>0.02</v>
      </c>
      <c r="H41" s="37">
        <v>0.02</v>
      </c>
      <c r="I41" s="37">
        <v>0.01</v>
      </c>
      <c r="J41" s="38">
        <v>7.0000000000000007E-2</v>
      </c>
      <c r="K41" s="22"/>
      <c r="L41" s="22"/>
      <c r="M41" s="22"/>
      <c r="N41" s="22"/>
      <c r="O41" s="22"/>
      <c r="P41" s="22"/>
    </row>
    <row r="42" spans="1:16" ht="39" customHeight="1">
      <c r="A42" s="22"/>
      <c r="B42" s="39"/>
      <c r="C42" s="1159" t="s">
        <v>541</v>
      </c>
      <c r="D42" s="1160"/>
      <c r="E42" s="1161"/>
      <c r="F42" s="36" t="s">
        <v>486</v>
      </c>
      <c r="G42" s="37" t="s">
        <v>486</v>
      </c>
      <c r="H42" s="37" t="s">
        <v>486</v>
      </c>
      <c r="I42" s="37" t="s">
        <v>486</v>
      </c>
      <c r="J42" s="38" t="s">
        <v>486</v>
      </c>
      <c r="K42" s="22"/>
      <c r="L42" s="22"/>
      <c r="M42" s="22"/>
      <c r="N42" s="22"/>
      <c r="O42" s="22"/>
      <c r="P42" s="22"/>
    </row>
    <row r="43" spans="1:16" ht="39" customHeight="1" thickBot="1">
      <c r="A43" s="22"/>
      <c r="B43" s="40"/>
      <c r="C43" s="1162" t="s">
        <v>542</v>
      </c>
      <c r="D43" s="1163"/>
      <c r="E43" s="1164"/>
      <c r="F43" s="41">
        <v>0.12</v>
      </c>
      <c r="G43" s="42">
        <v>0.15</v>
      </c>
      <c r="H43" s="42">
        <v>0.28999999999999998</v>
      </c>
      <c r="I43" s="42">
        <v>0.19</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75" t="s">
        <v>11</v>
      </c>
      <c r="C45" s="1176"/>
      <c r="D45" s="58"/>
      <c r="E45" s="1181" t="s">
        <v>12</v>
      </c>
      <c r="F45" s="1181"/>
      <c r="G45" s="1181"/>
      <c r="H45" s="1181"/>
      <c r="I45" s="1181"/>
      <c r="J45" s="1182"/>
      <c r="K45" s="59">
        <v>4745</v>
      </c>
      <c r="L45" s="60">
        <v>5066</v>
      </c>
      <c r="M45" s="60">
        <v>5202</v>
      </c>
      <c r="N45" s="60">
        <v>5157</v>
      </c>
      <c r="O45" s="61">
        <v>5093</v>
      </c>
      <c r="P45" s="48"/>
      <c r="Q45" s="48"/>
      <c r="R45" s="48"/>
      <c r="S45" s="48"/>
      <c r="T45" s="48"/>
      <c r="U45" s="48"/>
    </row>
    <row r="46" spans="1:21" ht="30.75" customHeight="1">
      <c r="A46" s="48"/>
      <c r="B46" s="1177"/>
      <c r="C46" s="1178"/>
      <c r="D46" s="62"/>
      <c r="E46" s="1169" t="s">
        <v>13</v>
      </c>
      <c r="F46" s="1169"/>
      <c r="G46" s="1169"/>
      <c r="H46" s="1169"/>
      <c r="I46" s="1169"/>
      <c r="J46" s="1170"/>
      <c r="K46" s="63" t="s">
        <v>486</v>
      </c>
      <c r="L46" s="64" t="s">
        <v>486</v>
      </c>
      <c r="M46" s="64" t="s">
        <v>486</v>
      </c>
      <c r="N46" s="64" t="s">
        <v>486</v>
      </c>
      <c r="O46" s="65" t="s">
        <v>486</v>
      </c>
      <c r="P46" s="48"/>
      <c r="Q46" s="48"/>
      <c r="R46" s="48"/>
      <c r="S46" s="48"/>
      <c r="T46" s="48"/>
      <c r="U46" s="48"/>
    </row>
    <row r="47" spans="1:21" ht="30.75" customHeight="1">
      <c r="A47" s="48"/>
      <c r="B47" s="1177"/>
      <c r="C47" s="1178"/>
      <c r="D47" s="62"/>
      <c r="E47" s="1169" t="s">
        <v>14</v>
      </c>
      <c r="F47" s="1169"/>
      <c r="G47" s="1169"/>
      <c r="H47" s="1169"/>
      <c r="I47" s="1169"/>
      <c r="J47" s="1170"/>
      <c r="K47" s="63">
        <v>20</v>
      </c>
      <c r="L47" s="64">
        <v>20</v>
      </c>
      <c r="M47" s="64">
        <v>29</v>
      </c>
      <c r="N47" s="64">
        <v>42</v>
      </c>
      <c r="O47" s="65">
        <v>56</v>
      </c>
      <c r="P47" s="48"/>
      <c r="Q47" s="48"/>
      <c r="R47" s="48"/>
      <c r="S47" s="48"/>
      <c r="T47" s="48"/>
      <c r="U47" s="48"/>
    </row>
    <row r="48" spans="1:21" ht="30.75" customHeight="1">
      <c r="A48" s="48"/>
      <c r="B48" s="1177"/>
      <c r="C48" s="1178"/>
      <c r="D48" s="62"/>
      <c r="E48" s="1169" t="s">
        <v>15</v>
      </c>
      <c r="F48" s="1169"/>
      <c r="G48" s="1169"/>
      <c r="H48" s="1169"/>
      <c r="I48" s="1169"/>
      <c r="J48" s="1170"/>
      <c r="K48" s="63">
        <v>1398</v>
      </c>
      <c r="L48" s="64">
        <v>1504</v>
      </c>
      <c r="M48" s="64">
        <v>1400</v>
      </c>
      <c r="N48" s="64">
        <v>1380</v>
      </c>
      <c r="O48" s="65">
        <v>1406</v>
      </c>
      <c r="P48" s="48"/>
      <c r="Q48" s="48"/>
      <c r="R48" s="48"/>
      <c r="S48" s="48"/>
      <c r="T48" s="48"/>
      <c r="U48" s="48"/>
    </row>
    <row r="49" spans="1:21" ht="30.75" customHeight="1">
      <c r="A49" s="48"/>
      <c r="B49" s="1177"/>
      <c r="C49" s="1178"/>
      <c r="D49" s="62"/>
      <c r="E49" s="1169" t="s">
        <v>16</v>
      </c>
      <c r="F49" s="1169"/>
      <c r="G49" s="1169"/>
      <c r="H49" s="1169"/>
      <c r="I49" s="1169"/>
      <c r="J49" s="1170"/>
      <c r="K49" s="63" t="s">
        <v>486</v>
      </c>
      <c r="L49" s="64" t="s">
        <v>486</v>
      </c>
      <c r="M49" s="64" t="s">
        <v>486</v>
      </c>
      <c r="N49" s="64" t="s">
        <v>486</v>
      </c>
      <c r="O49" s="65" t="s">
        <v>486</v>
      </c>
      <c r="P49" s="48"/>
      <c r="Q49" s="48"/>
      <c r="R49" s="48"/>
      <c r="S49" s="48"/>
      <c r="T49" s="48"/>
      <c r="U49" s="48"/>
    </row>
    <row r="50" spans="1:21" ht="30.75" customHeight="1">
      <c r="A50" s="48"/>
      <c r="B50" s="1177"/>
      <c r="C50" s="1178"/>
      <c r="D50" s="62"/>
      <c r="E50" s="1169" t="s">
        <v>17</v>
      </c>
      <c r="F50" s="1169"/>
      <c r="G50" s="1169"/>
      <c r="H50" s="1169"/>
      <c r="I50" s="1169"/>
      <c r="J50" s="1170"/>
      <c r="K50" s="63" t="s">
        <v>486</v>
      </c>
      <c r="L50" s="64" t="s">
        <v>486</v>
      </c>
      <c r="M50" s="64" t="s">
        <v>486</v>
      </c>
      <c r="N50" s="64">
        <v>0</v>
      </c>
      <c r="O50" s="65" t="s">
        <v>486</v>
      </c>
      <c r="P50" s="48"/>
      <c r="Q50" s="48"/>
      <c r="R50" s="48"/>
      <c r="S50" s="48"/>
      <c r="T50" s="48"/>
      <c r="U50" s="48"/>
    </row>
    <row r="51" spans="1:21" ht="30.75" customHeight="1">
      <c r="A51" s="48"/>
      <c r="B51" s="1179"/>
      <c r="C51" s="1180"/>
      <c r="D51" s="66"/>
      <c r="E51" s="1169" t="s">
        <v>18</v>
      </c>
      <c r="F51" s="1169"/>
      <c r="G51" s="1169"/>
      <c r="H51" s="1169"/>
      <c r="I51" s="1169"/>
      <c r="J51" s="1170"/>
      <c r="K51" s="63" t="s">
        <v>486</v>
      </c>
      <c r="L51" s="64" t="s">
        <v>486</v>
      </c>
      <c r="M51" s="64" t="s">
        <v>486</v>
      </c>
      <c r="N51" s="64" t="s">
        <v>486</v>
      </c>
      <c r="O51" s="65" t="s">
        <v>486</v>
      </c>
      <c r="P51" s="48"/>
      <c r="Q51" s="48"/>
      <c r="R51" s="48"/>
      <c r="S51" s="48"/>
      <c r="T51" s="48"/>
      <c r="U51" s="48"/>
    </row>
    <row r="52" spans="1:21" ht="30.75" customHeight="1">
      <c r="A52" s="48"/>
      <c r="B52" s="1167" t="s">
        <v>19</v>
      </c>
      <c r="C52" s="1168"/>
      <c r="D52" s="66"/>
      <c r="E52" s="1169" t="s">
        <v>20</v>
      </c>
      <c r="F52" s="1169"/>
      <c r="G52" s="1169"/>
      <c r="H52" s="1169"/>
      <c r="I52" s="1169"/>
      <c r="J52" s="1170"/>
      <c r="K52" s="63">
        <v>4456</v>
      </c>
      <c r="L52" s="64">
        <v>4828</v>
      </c>
      <c r="M52" s="64">
        <v>5271</v>
      </c>
      <c r="N52" s="64">
        <v>5360</v>
      </c>
      <c r="O52" s="65">
        <v>5284</v>
      </c>
      <c r="P52" s="48"/>
      <c r="Q52" s="48"/>
      <c r="R52" s="48"/>
      <c r="S52" s="48"/>
      <c r="T52" s="48"/>
      <c r="U52" s="48"/>
    </row>
    <row r="53" spans="1:21" ht="30.75" customHeight="1" thickBot="1">
      <c r="A53" s="48"/>
      <c r="B53" s="1171" t="s">
        <v>21</v>
      </c>
      <c r="C53" s="1172"/>
      <c r="D53" s="67"/>
      <c r="E53" s="1173" t="s">
        <v>22</v>
      </c>
      <c r="F53" s="1173"/>
      <c r="G53" s="1173"/>
      <c r="H53" s="1173"/>
      <c r="I53" s="1173"/>
      <c r="J53" s="1174"/>
      <c r="K53" s="68">
        <v>1707</v>
      </c>
      <c r="L53" s="69">
        <v>1762</v>
      </c>
      <c r="M53" s="69">
        <v>1360</v>
      </c>
      <c r="N53" s="69">
        <v>1219</v>
      </c>
      <c r="O53" s="70">
        <v>1271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2015-04-24T00:47:06Z</cp:lastPrinted>
  <dcterms:created xsi:type="dcterms:W3CDTF">2015-02-17T07:51:03Z</dcterms:created>
  <dcterms:modified xsi:type="dcterms:W3CDTF">2015-05-04T05:20:14Z</dcterms:modified>
  <cp:category/>
</cp:coreProperties>
</file>