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0" yWindow="1140" windowWidth="12720" windowHeight="8985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<sst xmlns="http://schemas.openxmlformats.org/spreadsheetml/2006/main" count="43" uniqueCount="23">
  <si>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小売業</t>
  </si>
  <si>
    <t>就業者数</t>
  </si>
  <si>
    <t>１１年</t>
  </si>
  <si>
    <t>１４年</t>
  </si>
  <si>
    <t>就業者規模</t>
  </si>
  <si>
    <t>卸売・小売業計</t>
  </si>
  <si>
    <t>総　　　数</t>
  </si>
  <si>
    <t>　３０　～　４９人</t>
  </si>
  <si>
    <t xml:space="preserve">  １００人以上</t>
  </si>
  <si>
    <t>　１０  ～　１９人</t>
  </si>
  <si>
    <t>　　１  ～　　２人</t>
  </si>
  <si>
    <t>　　３  ～　　４人</t>
  </si>
  <si>
    <t>　　５  ～　　９人</t>
  </si>
  <si>
    <t>　２０　～　２９人</t>
  </si>
  <si>
    <t>　５０　～  ９９人</t>
  </si>
  <si>
    <t>卸売業</t>
  </si>
  <si>
    <t>増減実数</t>
  </si>
  <si>
    <t>(14年-11年)</t>
  </si>
  <si>
    <t>増減率 (%)</t>
  </si>
  <si>
    <t>構成比 (%)</t>
  </si>
  <si>
    <t>(14年/11年)</t>
  </si>
  <si>
    <t>（人）</t>
  </si>
  <si>
    <t>表６　就業者規模就業者数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</si>
</sst>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0;&quot;△ &quot;0"/>
    <numFmt numFmtId="179" formatCode="0.00;&quot;△ &quot;0.00"/>
    <numFmt numFmtId="180" formatCode="0_ "/>
    <numFmt numFmtId="181" formatCode="0.0%"/>
    <numFmt numFmtId="182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2" borderId="1" xfId="16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177" fontId="3" fillId="0" borderId="7" xfId="0" applyNumberFormat="1" applyFont="1" applyBorder="1" applyAlignment="1">
      <alignment vertical="center"/>
    </xf>
    <xf numFmtId="38" fontId="3" fillId="2" borderId="3" xfId="16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38" fontId="3" fillId="2" borderId="6" xfId="16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82" fontId="3" fillId="0" borderId="0" xfId="16" applyNumberFormat="1" applyFont="1" applyAlignment="1">
      <alignment vertical="center"/>
    </xf>
    <xf numFmtId="182" fontId="3" fillId="2" borderId="3" xfId="16" applyNumberFormat="1" applyFont="1" applyFill="1" applyBorder="1" applyAlignment="1">
      <alignment horizontal="center" vertical="center"/>
    </xf>
    <xf numFmtId="182" fontId="3" fillId="2" borderId="6" xfId="16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177" fontId="3" fillId="2" borderId="6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82" fontId="3" fillId="0" borderId="7" xfId="16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82" fontId="3" fillId="0" borderId="5" xfId="16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82" fontId="3" fillId="0" borderId="4" xfId="16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82" fontId="3" fillId="0" borderId="2" xfId="16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82" fontId="3" fillId="0" borderId="6" xfId="16" applyNumberFormat="1" applyFont="1" applyBorder="1" applyAlignment="1">
      <alignment vertical="center"/>
    </xf>
    <xf numFmtId="182" fontId="3" fillId="0" borderId="3" xfId="16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1"/>
  <sheetViews>
    <sheetView showGridLines="0" tabSelected="1" workbookViewId="0" topLeftCell="A1">
      <selection activeCell="J4" sqref="J4"/>
    </sheetView>
  </sheetViews>
  <sheetFormatPr defaultColWidth="9.00390625" defaultRowHeight="13.5"/>
  <cols>
    <col min="1" max="1" width="5.50390625" style="2" customWidth="1"/>
    <col min="2" max="2" width="21.00390625" style="2" customWidth="1"/>
    <col min="3" max="4" width="11.625" style="3" customWidth="1"/>
    <col min="5" max="5" width="11.625" style="25" customWidth="1"/>
    <col min="6" max="7" width="11.625" style="4" customWidth="1"/>
    <col min="8" max="8" width="7.00390625" style="2" customWidth="1"/>
    <col min="9" max="16384" width="9.00390625" style="2" customWidth="1"/>
  </cols>
  <sheetData>
    <row r="1" ht="22.5" customHeight="1">
      <c r="A1" s="1" t="s">
        <v>22</v>
      </c>
    </row>
    <row r="2" spans="1:7" ht="13.5">
      <c r="A2" s="19"/>
      <c r="B2" s="42" t="s">
        <v>4</v>
      </c>
      <c r="C2" s="5" t="s">
        <v>2</v>
      </c>
      <c r="D2" s="45" t="s">
        <v>3</v>
      </c>
      <c r="E2" s="45"/>
      <c r="F2" s="45"/>
      <c r="G2" s="45"/>
    </row>
    <row r="3" spans="1:7" ht="13.5">
      <c r="A3" s="20"/>
      <c r="B3" s="43"/>
      <c r="C3" s="18" t="s">
        <v>1</v>
      </c>
      <c r="D3" s="18" t="s">
        <v>1</v>
      </c>
      <c r="E3" s="26" t="s">
        <v>16</v>
      </c>
      <c r="F3" s="21" t="s">
        <v>18</v>
      </c>
      <c r="G3" s="21" t="s">
        <v>19</v>
      </c>
    </row>
    <row r="4" spans="1:7" ht="13.5">
      <c r="A4" s="22"/>
      <c r="B4" s="44"/>
      <c r="C4" s="23" t="s">
        <v>21</v>
      </c>
      <c r="D4" s="23" t="s">
        <v>21</v>
      </c>
      <c r="E4" s="27" t="s">
        <v>17</v>
      </c>
      <c r="F4" s="28" t="s">
        <v>20</v>
      </c>
      <c r="G4" s="29"/>
    </row>
    <row r="5" spans="1:7" ht="13.5">
      <c r="A5" s="41" t="s">
        <v>5</v>
      </c>
      <c r="B5" s="30" t="s">
        <v>6</v>
      </c>
      <c r="C5" s="16">
        <f>SUM(C6:C13)</f>
        <v>118893</v>
      </c>
      <c r="D5" s="16">
        <f>SUM(D14,D23)</f>
        <v>115600</v>
      </c>
      <c r="E5" s="31">
        <f>D5-C5</f>
        <v>-3293</v>
      </c>
      <c r="F5" s="17">
        <f>E5/C5*100</f>
        <v>-2.7697173088407223</v>
      </c>
      <c r="G5" s="17">
        <v>100</v>
      </c>
    </row>
    <row r="6" spans="1:7" ht="13.5">
      <c r="A6" s="41"/>
      <c r="B6" s="32" t="s">
        <v>10</v>
      </c>
      <c r="C6" s="12">
        <f aca="true" t="shared" si="0" ref="C6:C13">C15+C24</f>
        <v>13567</v>
      </c>
      <c r="D6" s="12">
        <f aca="true" t="shared" si="1" ref="D6:D13">SUM(D15,D24)</f>
        <v>12897</v>
      </c>
      <c r="E6" s="33">
        <f aca="true" t="shared" si="2" ref="E6:E31">D6-C6</f>
        <v>-670</v>
      </c>
      <c r="F6" s="13">
        <f aca="true" t="shared" si="3" ref="F6:F31">E6/C6*100</f>
        <v>-4.938453600648632</v>
      </c>
      <c r="G6" s="13">
        <f>D6/D5*100</f>
        <v>11.156574394463668</v>
      </c>
    </row>
    <row r="7" spans="1:7" ht="13.5">
      <c r="A7" s="41"/>
      <c r="B7" s="34" t="s">
        <v>11</v>
      </c>
      <c r="C7" s="9">
        <f t="shared" si="0"/>
        <v>15508</v>
      </c>
      <c r="D7" s="9">
        <f t="shared" si="1"/>
        <v>15024</v>
      </c>
      <c r="E7" s="35">
        <f t="shared" si="2"/>
        <v>-484</v>
      </c>
      <c r="F7" s="10">
        <f t="shared" si="3"/>
        <v>-3.120969822027341</v>
      </c>
      <c r="G7" s="10">
        <f>D7/D5*100</f>
        <v>12.996539792387543</v>
      </c>
    </row>
    <row r="8" spans="1:7" ht="13.5">
      <c r="A8" s="41"/>
      <c r="B8" s="32" t="s">
        <v>12</v>
      </c>
      <c r="C8" s="12">
        <f t="shared" si="0"/>
        <v>24273</v>
      </c>
      <c r="D8" s="12">
        <f t="shared" si="1"/>
        <v>23635</v>
      </c>
      <c r="E8" s="33">
        <f t="shared" si="2"/>
        <v>-638</v>
      </c>
      <c r="F8" s="13">
        <f t="shared" si="3"/>
        <v>-2.6284348864994027</v>
      </c>
      <c r="G8" s="13">
        <f>D8/D5*100</f>
        <v>20.445501730103807</v>
      </c>
    </row>
    <row r="9" spans="1:7" ht="13.5">
      <c r="A9" s="41"/>
      <c r="B9" s="32" t="s">
        <v>9</v>
      </c>
      <c r="C9" s="12">
        <f t="shared" si="0"/>
        <v>24478</v>
      </c>
      <c r="D9" s="12">
        <f t="shared" si="1"/>
        <v>24006</v>
      </c>
      <c r="E9" s="33">
        <f t="shared" si="2"/>
        <v>-472</v>
      </c>
      <c r="F9" s="13">
        <f t="shared" si="3"/>
        <v>-1.928262112917722</v>
      </c>
      <c r="G9" s="13">
        <f>D9/D5*100</f>
        <v>20.76643598615917</v>
      </c>
    </row>
    <row r="10" spans="1:7" ht="13.5">
      <c r="A10" s="41"/>
      <c r="B10" s="34" t="s">
        <v>13</v>
      </c>
      <c r="C10" s="9">
        <f t="shared" si="0"/>
        <v>11947</v>
      </c>
      <c r="D10" s="9">
        <f t="shared" si="1"/>
        <v>12426</v>
      </c>
      <c r="E10" s="35">
        <f t="shared" si="2"/>
        <v>479</v>
      </c>
      <c r="F10" s="10">
        <f t="shared" si="3"/>
        <v>4.009374738428058</v>
      </c>
      <c r="G10" s="10">
        <f>D10/D5*100</f>
        <v>10.749134948096886</v>
      </c>
    </row>
    <row r="11" spans="1:7" ht="13.5">
      <c r="A11" s="41"/>
      <c r="B11" s="32" t="s">
        <v>7</v>
      </c>
      <c r="C11" s="12">
        <f t="shared" si="0"/>
        <v>10896</v>
      </c>
      <c r="D11" s="12">
        <f t="shared" si="1"/>
        <v>9541</v>
      </c>
      <c r="E11" s="33">
        <f t="shared" si="2"/>
        <v>-1355</v>
      </c>
      <c r="F11" s="13">
        <f t="shared" si="3"/>
        <v>-12.43575624082232</v>
      </c>
      <c r="G11" s="13">
        <f>D11/D5*100</f>
        <v>8.253460207612456</v>
      </c>
    </row>
    <row r="12" spans="1:7" ht="13.5">
      <c r="A12" s="41"/>
      <c r="B12" s="32" t="s">
        <v>14</v>
      </c>
      <c r="C12" s="12">
        <f t="shared" si="0"/>
        <v>8633</v>
      </c>
      <c r="D12" s="12">
        <f t="shared" si="1"/>
        <v>8413</v>
      </c>
      <c r="E12" s="33">
        <f t="shared" si="2"/>
        <v>-220</v>
      </c>
      <c r="F12" s="13">
        <f t="shared" si="3"/>
        <v>-2.548360940576856</v>
      </c>
      <c r="G12" s="13">
        <f>D12/D5*100</f>
        <v>7.277681660899654</v>
      </c>
    </row>
    <row r="13" spans="1:7" ht="13.5">
      <c r="A13" s="41"/>
      <c r="B13" s="36" t="s">
        <v>8</v>
      </c>
      <c r="C13" s="11">
        <f t="shared" si="0"/>
        <v>9591</v>
      </c>
      <c r="D13" s="11">
        <f t="shared" si="1"/>
        <v>9658</v>
      </c>
      <c r="E13" s="37">
        <f t="shared" si="2"/>
        <v>67</v>
      </c>
      <c r="F13" s="6">
        <f t="shared" si="3"/>
        <v>0.6985715775205922</v>
      </c>
      <c r="G13" s="6">
        <f>D13/D5*100</f>
        <v>8.354671280276817</v>
      </c>
    </row>
    <row r="14" spans="1:7" ht="13.5">
      <c r="A14" s="41" t="s">
        <v>15</v>
      </c>
      <c r="B14" s="30" t="s">
        <v>6</v>
      </c>
      <c r="C14" s="16">
        <f>SUM(C15:C22)</f>
        <v>31860</v>
      </c>
      <c r="D14" s="16">
        <f>SUM(D15:D22)</f>
        <v>28154</v>
      </c>
      <c r="E14" s="31">
        <f t="shared" si="2"/>
        <v>-3706</v>
      </c>
      <c r="F14" s="17">
        <f t="shared" si="3"/>
        <v>-11.632140615191462</v>
      </c>
      <c r="G14" s="17">
        <v>100</v>
      </c>
    </row>
    <row r="15" spans="1:7" ht="13.5" customHeight="1">
      <c r="A15" s="41"/>
      <c r="B15" s="34" t="s">
        <v>10</v>
      </c>
      <c r="C15" s="9">
        <v>1284</v>
      </c>
      <c r="D15" s="9">
        <v>1362</v>
      </c>
      <c r="E15" s="35">
        <f t="shared" si="2"/>
        <v>78</v>
      </c>
      <c r="F15" s="10">
        <f t="shared" si="3"/>
        <v>6.074766355140187</v>
      </c>
      <c r="G15" s="10">
        <f>D15/D14*100</f>
        <v>4.837678482631243</v>
      </c>
    </row>
    <row r="16" spans="1:7" ht="13.5" customHeight="1">
      <c r="A16" s="41"/>
      <c r="B16" s="34" t="s">
        <v>11</v>
      </c>
      <c r="C16" s="9">
        <v>3012</v>
      </c>
      <c r="D16" s="9">
        <v>2851</v>
      </c>
      <c r="E16" s="35">
        <f t="shared" si="2"/>
        <v>-161</v>
      </c>
      <c r="F16" s="10">
        <f t="shared" si="3"/>
        <v>-5.345285524568393</v>
      </c>
      <c r="G16" s="10">
        <f>D16/D14*100</f>
        <v>10.126447396462314</v>
      </c>
    </row>
    <row r="17" spans="1:7" ht="13.5" customHeight="1">
      <c r="A17" s="41"/>
      <c r="B17" s="34" t="s">
        <v>12</v>
      </c>
      <c r="C17" s="9">
        <v>6793</v>
      </c>
      <c r="D17" s="9">
        <v>6325</v>
      </c>
      <c r="E17" s="35">
        <f t="shared" si="2"/>
        <v>-468</v>
      </c>
      <c r="F17" s="10">
        <f t="shared" si="3"/>
        <v>-6.8894450169291925</v>
      </c>
      <c r="G17" s="10">
        <f>D17/D14*100</f>
        <v>22.46572423101513</v>
      </c>
    </row>
    <row r="18" spans="1:7" ht="13.5" customHeight="1">
      <c r="A18" s="41"/>
      <c r="B18" s="34" t="s">
        <v>9</v>
      </c>
      <c r="C18" s="9">
        <v>7557</v>
      </c>
      <c r="D18" s="9">
        <v>6923</v>
      </c>
      <c r="E18" s="35">
        <f t="shared" si="2"/>
        <v>-634</v>
      </c>
      <c r="F18" s="10">
        <f t="shared" si="3"/>
        <v>-8.389572581712319</v>
      </c>
      <c r="G18" s="10">
        <f>D18/D14*100</f>
        <v>24.58975634012929</v>
      </c>
    </row>
    <row r="19" spans="1:7" ht="13.5" customHeight="1">
      <c r="A19" s="41"/>
      <c r="B19" s="34" t="s">
        <v>13</v>
      </c>
      <c r="C19" s="9">
        <v>3923</v>
      </c>
      <c r="D19" s="9">
        <v>3684</v>
      </c>
      <c r="E19" s="35">
        <f t="shared" si="2"/>
        <v>-239</v>
      </c>
      <c r="F19" s="10">
        <f t="shared" si="3"/>
        <v>-6.0922763191435125</v>
      </c>
      <c r="G19" s="10">
        <f>D19/D14*100</f>
        <v>13.08517439795411</v>
      </c>
    </row>
    <row r="20" spans="1:7" ht="13.5" customHeight="1">
      <c r="A20" s="41"/>
      <c r="B20" s="34" t="s">
        <v>7</v>
      </c>
      <c r="C20" s="9">
        <v>3896</v>
      </c>
      <c r="D20" s="9">
        <v>3393</v>
      </c>
      <c r="E20" s="35">
        <f t="shared" si="2"/>
        <v>-503</v>
      </c>
      <c r="F20" s="10">
        <f t="shared" si="3"/>
        <v>-12.910677618069816</v>
      </c>
      <c r="G20" s="10">
        <f>D20/D14*100</f>
        <v>12.05157348866946</v>
      </c>
    </row>
    <row r="21" spans="1:7" ht="13.5">
      <c r="A21" s="41"/>
      <c r="B21" s="32" t="s">
        <v>14</v>
      </c>
      <c r="C21" s="12">
        <v>3517</v>
      </c>
      <c r="D21" s="12">
        <v>2402</v>
      </c>
      <c r="E21" s="33">
        <f t="shared" si="2"/>
        <v>-1115</v>
      </c>
      <c r="F21" s="13">
        <f t="shared" si="3"/>
        <v>-31.703156098947964</v>
      </c>
      <c r="G21" s="13">
        <f>D21/D14*100</f>
        <v>8.53164736804717</v>
      </c>
    </row>
    <row r="22" spans="1:7" ht="13.5">
      <c r="A22" s="41"/>
      <c r="B22" s="38" t="s">
        <v>8</v>
      </c>
      <c r="C22" s="14">
        <v>1878</v>
      </c>
      <c r="D22" s="14">
        <v>1214</v>
      </c>
      <c r="E22" s="39">
        <f t="shared" si="2"/>
        <v>-664</v>
      </c>
      <c r="F22" s="15">
        <f t="shared" si="3"/>
        <v>-35.356762513312034</v>
      </c>
      <c r="G22" s="15">
        <f>D22/D14*100</f>
        <v>4.311998295091284</v>
      </c>
    </row>
    <row r="23" spans="1:7" ht="13.5">
      <c r="A23" s="41" t="s">
        <v>0</v>
      </c>
      <c r="B23" s="24" t="s">
        <v>6</v>
      </c>
      <c r="C23" s="7">
        <f>SUM(C24:C31)</f>
        <v>87033</v>
      </c>
      <c r="D23" s="7">
        <f>SUM(D24:D31)</f>
        <v>87446</v>
      </c>
      <c r="E23" s="40">
        <f t="shared" si="2"/>
        <v>413</v>
      </c>
      <c r="F23" s="8">
        <f t="shared" si="3"/>
        <v>0.47453264853561294</v>
      </c>
      <c r="G23" s="8">
        <v>100</v>
      </c>
    </row>
    <row r="24" spans="1:7" ht="13.5">
      <c r="A24" s="41"/>
      <c r="B24" s="34" t="s">
        <v>10</v>
      </c>
      <c r="C24" s="9">
        <v>12283</v>
      </c>
      <c r="D24" s="9">
        <v>11535</v>
      </c>
      <c r="E24" s="35">
        <f t="shared" si="2"/>
        <v>-748</v>
      </c>
      <c r="F24" s="10">
        <f t="shared" si="3"/>
        <v>-6.0897174957258</v>
      </c>
      <c r="G24" s="10">
        <f>D24/D23*100</f>
        <v>13.190997872973034</v>
      </c>
    </row>
    <row r="25" spans="1:7" ht="13.5">
      <c r="A25" s="41"/>
      <c r="B25" s="34" t="s">
        <v>11</v>
      </c>
      <c r="C25" s="9">
        <v>12496</v>
      </c>
      <c r="D25" s="9">
        <v>12173</v>
      </c>
      <c r="E25" s="35">
        <f t="shared" si="2"/>
        <v>-323</v>
      </c>
      <c r="F25" s="10">
        <f t="shared" si="3"/>
        <v>-2.5848271446862996</v>
      </c>
      <c r="G25" s="10">
        <f>D25/D23*100</f>
        <v>13.92059099329872</v>
      </c>
    </row>
    <row r="26" spans="1:7" ht="13.5">
      <c r="A26" s="41"/>
      <c r="B26" s="34" t="s">
        <v>12</v>
      </c>
      <c r="C26" s="9">
        <v>17480</v>
      </c>
      <c r="D26" s="9">
        <v>17310</v>
      </c>
      <c r="E26" s="35">
        <f t="shared" si="2"/>
        <v>-170</v>
      </c>
      <c r="F26" s="10">
        <f t="shared" si="3"/>
        <v>-0.9725400457665904</v>
      </c>
      <c r="G26" s="10">
        <f>D26/D23*100</f>
        <v>19.795073531093475</v>
      </c>
    </row>
    <row r="27" spans="1:7" ht="13.5">
      <c r="A27" s="41"/>
      <c r="B27" s="34" t="s">
        <v>9</v>
      </c>
      <c r="C27" s="9">
        <v>16921</v>
      </c>
      <c r="D27" s="9">
        <v>17083</v>
      </c>
      <c r="E27" s="35">
        <f t="shared" si="2"/>
        <v>162</v>
      </c>
      <c r="F27" s="10">
        <f t="shared" si="3"/>
        <v>0.9573902251639973</v>
      </c>
      <c r="G27" s="10">
        <f>D27/D23*100</f>
        <v>19.535484756306747</v>
      </c>
    </row>
    <row r="28" spans="1:7" ht="13.5">
      <c r="A28" s="41"/>
      <c r="B28" s="34" t="s">
        <v>13</v>
      </c>
      <c r="C28" s="9">
        <v>8024</v>
      </c>
      <c r="D28" s="9">
        <v>8742</v>
      </c>
      <c r="E28" s="35">
        <f t="shared" si="2"/>
        <v>718</v>
      </c>
      <c r="F28" s="10">
        <f t="shared" si="3"/>
        <v>8.9481555333998</v>
      </c>
      <c r="G28" s="10">
        <f>D28/D23*100</f>
        <v>9.99702673650024</v>
      </c>
    </row>
    <row r="29" spans="1:7" ht="13.5">
      <c r="A29" s="41"/>
      <c r="B29" s="34" t="s">
        <v>7</v>
      </c>
      <c r="C29" s="9">
        <v>7000</v>
      </c>
      <c r="D29" s="9">
        <v>6148</v>
      </c>
      <c r="E29" s="35">
        <f t="shared" si="2"/>
        <v>-852</v>
      </c>
      <c r="F29" s="10">
        <f t="shared" si="3"/>
        <v>-12.171428571428573</v>
      </c>
      <c r="G29" s="10">
        <f>D29/D23*100</f>
        <v>7.030624614047526</v>
      </c>
    </row>
    <row r="30" spans="1:7" ht="13.5">
      <c r="A30" s="41"/>
      <c r="B30" s="32" t="s">
        <v>14</v>
      </c>
      <c r="C30" s="12">
        <v>5116</v>
      </c>
      <c r="D30" s="12">
        <v>6011</v>
      </c>
      <c r="E30" s="33">
        <f t="shared" si="2"/>
        <v>895</v>
      </c>
      <c r="F30" s="13">
        <f t="shared" si="3"/>
        <v>17.494136043784206</v>
      </c>
      <c r="G30" s="13">
        <f>D30/D23*100</f>
        <v>6.873956498867873</v>
      </c>
    </row>
    <row r="31" spans="1:7" ht="13.5">
      <c r="A31" s="41"/>
      <c r="B31" s="38" t="s">
        <v>8</v>
      </c>
      <c r="C31" s="14">
        <v>7713</v>
      </c>
      <c r="D31" s="14">
        <v>8444</v>
      </c>
      <c r="E31" s="39">
        <f t="shared" si="2"/>
        <v>731</v>
      </c>
      <c r="F31" s="15">
        <f t="shared" si="3"/>
        <v>9.477505510177622</v>
      </c>
      <c r="G31" s="15">
        <f>D31/D23*100</f>
        <v>9.656244996912381</v>
      </c>
    </row>
  </sheetData>
  <mergeCells count="5">
    <mergeCell ref="A23:A31"/>
    <mergeCell ref="B2:B4"/>
    <mergeCell ref="D2:G2"/>
    <mergeCell ref="A5:A13"/>
    <mergeCell ref="A14:A22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きもと　</cp:lastModifiedBy>
  <cp:lastPrinted>2003-11-19T02:54:11Z</cp:lastPrinted>
  <dcterms:created xsi:type="dcterms:W3CDTF">2003-07-07T06:04:17Z</dcterms:created>
  <dcterms:modified xsi:type="dcterms:W3CDTF">2003-12-09T01:44:06Z</dcterms:modified>
  <cp:category/>
  <cp:version/>
  <cp:contentType/>
  <cp:contentStatus/>
</cp:coreProperties>
</file>