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805" windowHeight="74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'Sheet1'!$A$1:$Q$31</definedName>
  </definedNames>
  <calcPr fullCalcOnLoad="1"/>
</workbook>
</file>

<file path=xl/sharedStrings.xml><?xml version="1.0" encoding="utf-8"?>
<sst xmlns="http://schemas.openxmlformats.org/spreadsheetml/2006/main" count="43" uniqueCount="20">
  <si>
    <t>従業者数</t>
  </si>
  <si>
    <t>年間販売額</t>
  </si>
  <si>
    <t>増減数（Ｈ１４－Ｈ１１）</t>
  </si>
  <si>
    <t>増減率（増減数／平成１１年）</t>
  </si>
  <si>
    <t>別杵国東地区</t>
  </si>
  <si>
    <t>大分臼津地区</t>
  </si>
  <si>
    <t>大野直入地区</t>
  </si>
  <si>
    <t>区        分</t>
  </si>
  <si>
    <t>県  北  地  区</t>
  </si>
  <si>
    <t>県  南  地  区</t>
  </si>
  <si>
    <t>日田玖珠地区</t>
  </si>
  <si>
    <t>平成　１１　年</t>
  </si>
  <si>
    <t>平成　１４　年</t>
  </si>
  <si>
    <t>構　　　成　　　比(H14)</t>
  </si>
  <si>
    <t>年間販売額(万円)</t>
  </si>
  <si>
    <t>事業所数</t>
  </si>
  <si>
    <t>第４表　地区別・年次別の事業所数、従業者数、年間商品販売額</t>
  </si>
  <si>
    <t>県       計</t>
  </si>
  <si>
    <t>卸 売 業 計</t>
  </si>
  <si>
    <t>小 売 業 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</si>
</sst>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.0_ "/>
    <numFmt numFmtId="184" formatCode="#,##0;&quot;△ &quot;#,##0"/>
    <numFmt numFmtId="185" formatCode="0.0;&quot;△ &quot;0.0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4"/>
      <color indexed="12"/>
      <name val="ＭＳ Ｐゴシック"/>
      <family val="3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38" fontId="0" fillId="2" borderId="0" xfId="16" applyFont="1" applyFill="1" applyAlignment="1">
      <alignment vertical="center"/>
    </xf>
    <xf numFmtId="38" fontId="2" fillId="2" borderId="0" xfId="16" applyFont="1" applyFill="1" applyAlignment="1">
      <alignment vertical="center"/>
    </xf>
    <xf numFmtId="38" fontId="3" fillId="2" borderId="0" xfId="16" applyFont="1" applyFill="1" applyAlignment="1">
      <alignment vertical="center"/>
    </xf>
    <xf numFmtId="184" fontId="3" fillId="2" borderId="0" xfId="16" applyNumberFormat="1" applyFont="1" applyFill="1" applyAlignment="1">
      <alignment vertical="center"/>
    </xf>
    <xf numFmtId="184" fontId="0" fillId="2" borderId="0" xfId="16" applyNumberFormat="1" applyFont="1" applyFill="1" applyAlignment="1">
      <alignment vertical="center"/>
    </xf>
    <xf numFmtId="185" fontId="0" fillId="2" borderId="0" xfId="16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184" fontId="0" fillId="3" borderId="1" xfId="16" applyNumberFormat="1" applyFont="1" applyFill="1" applyBorder="1" applyAlignment="1">
      <alignment horizontal="center" vertical="center"/>
    </xf>
    <xf numFmtId="185" fontId="0" fillId="3" borderId="1" xfId="16" applyNumberFormat="1" applyFont="1" applyFill="1" applyBorder="1" applyAlignment="1">
      <alignment horizontal="center" vertical="center"/>
    </xf>
    <xf numFmtId="183" fontId="0" fillId="2" borderId="0" xfId="0" applyNumberFormat="1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38" fontId="0" fillId="2" borderId="2" xfId="16" applyFont="1" applyFill="1" applyBorder="1" applyAlignment="1">
      <alignment vertical="center"/>
    </xf>
    <xf numFmtId="184" fontId="0" fillId="2" borderId="2" xfId="16" applyNumberFormat="1" applyFont="1" applyFill="1" applyBorder="1" applyAlignment="1">
      <alignment vertical="center"/>
    </xf>
    <xf numFmtId="185" fontId="0" fillId="2" borderId="2" xfId="16" applyNumberFormat="1" applyFont="1" applyFill="1" applyBorder="1" applyAlignment="1">
      <alignment vertical="center"/>
    </xf>
    <xf numFmtId="183" fontId="0" fillId="2" borderId="2" xfId="0" applyNumberFormat="1" applyFont="1" applyFill="1" applyBorder="1" applyAlignment="1">
      <alignment vertical="center"/>
    </xf>
    <xf numFmtId="183" fontId="0" fillId="2" borderId="1" xfId="0" applyNumberFormat="1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38" fontId="0" fillId="2" borderId="3" xfId="16" applyFont="1" applyFill="1" applyBorder="1" applyAlignment="1">
      <alignment vertical="center"/>
    </xf>
    <xf numFmtId="184" fontId="0" fillId="2" borderId="3" xfId="16" applyNumberFormat="1" applyFont="1" applyFill="1" applyBorder="1" applyAlignment="1">
      <alignment vertical="center"/>
    </xf>
    <xf numFmtId="185" fontId="0" fillId="2" borderId="3" xfId="16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183" fontId="0" fillId="2" borderId="3" xfId="0" applyNumberFormat="1" applyFont="1" applyFill="1" applyBorder="1" applyAlignment="1">
      <alignment vertical="center"/>
    </xf>
    <xf numFmtId="183" fontId="0" fillId="2" borderId="4" xfId="0" applyNumberFormat="1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38" fontId="0" fillId="2" borderId="5" xfId="16" applyFont="1" applyFill="1" applyBorder="1" applyAlignment="1">
      <alignment vertical="center"/>
    </xf>
    <xf numFmtId="184" fontId="0" fillId="2" borderId="5" xfId="16" applyNumberFormat="1" applyFont="1" applyFill="1" applyBorder="1" applyAlignment="1">
      <alignment vertical="center"/>
    </xf>
    <xf numFmtId="185" fontId="0" fillId="2" borderId="5" xfId="16" applyNumberFormat="1" applyFont="1" applyFill="1" applyBorder="1" applyAlignment="1">
      <alignment vertical="center"/>
    </xf>
    <xf numFmtId="183" fontId="0" fillId="2" borderId="5" xfId="0" applyNumberFormat="1" applyFont="1" applyFill="1" applyBorder="1" applyAlignment="1">
      <alignment vertical="center"/>
    </xf>
    <xf numFmtId="183" fontId="0" fillId="2" borderId="6" xfId="0" applyNumberFormat="1" applyFont="1" applyFill="1" applyBorder="1" applyAlignment="1">
      <alignment vertical="center"/>
    </xf>
    <xf numFmtId="38" fontId="0" fillId="2" borderId="0" xfId="16" applyFont="1" applyFill="1" applyAlignment="1">
      <alignment vertical="center"/>
    </xf>
    <xf numFmtId="49" fontId="0" fillId="2" borderId="7" xfId="0" applyNumberFormat="1" applyFont="1" applyFill="1" applyBorder="1" applyAlignment="1" quotePrefix="1">
      <alignment horizontal="center" vertical="top" textRotation="180"/>
    </xf>
    <xf numFmtId="0" fontId="0" fillId="3" borderId="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38" fontId="0" fillId="3" borderId="8" xfId="16" applyFont="1" applyFill="1" applyBorder="1" applyAlignment="1">
      <alignment horizontal="center" vertical="center"/>
    </xf>
    <xf numFmtId="184" fontId="0" fillId="3" borderId="8" xfId="16" applyNumberFormat="1" applyFont="1" applyFill="1" applyBorder="1" applyAlignment="1">
      <alignment horizontal="center" vertical="center"/>
    </xf>
    <xf numFmtId="185" fontId="0" fillId="3" borderId="8" xfId="16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1"/>
  <sheetViews>
    <sheetView tabSelected="1" workbookViewId="0" topLeftCell="G1">
      <selection activeCell="R3" sqref="R3"/>
    </sheetView>
  </sheetViews>
  <sheetFormatPr defaultColWidth="9.00390625" defaultRowHeight="13.5"/>
  <cols>
    <col min="1" max="1" width="8.75390625" style="8" customWidth="1"/>
    <col min="2" max="2" width="12.625" style="8" customWidth="1"/>
    <col min="3" max="3" width="8.25390625" style="37" customWidth="1"/>
    <col min="4" max="4" width="9.625" style="37" customWidth="1"/>
    <col min="5" max="5" width="15.50390625" style="37" customWidth="1"/>
    <col min="6" max="6" width="8.50390625" style="37" customWidth="1"/>
    <col min="7" max="7" width="9.625" style="37" customWidth="1"/>
    <col min="8" max="8" width="15.50390625" style="37" customWidth="1"/>
    <col min="9" max="9" width="8.125" style="6" customWidth="1"/>
    <col min="10" max="10" width="8.25390625" style="6" customWidth="1"/>
    <col min="11" max="11" width="15.25390625" style="6" customWidth="1"/>
    <col min="12" max="12" width="7.75390625" style="7" customWidth="1"/>
    <col min="13" max="13" width="8.25390625" style="7" customWidth="1"/>
    <col min="14" max="14" width="10.25390625" style="7" customWidth="1"/>
    <col min="15" max="15" width="8.25390625" style="8" customWidth="1"/>
    <col min="16" max="16" width="8.625" style="8" customWidth="1"/>
    <col min="17" max="17" width="11.50390625" style="8" customWidth="1"/>
    <col min="18" max="18" width="9.00390625" style="8" customWidth="1"/>
    <col min="19" max="19" width="10.875" style="8" customWidth="1"/>
    <col min="20" max="20" width="12.125" style="8" customWidth="1"/>
    <col min="21" max="16384" width="9.00390625" style="8" customWidth="1"/>
  </cols>
  <sheetData>
    <row r="2" spans="2:10" ht="18.75">
      <c r="B2" s="1"/>
      <c r="C2" s="2"/>
      <c r="D2" s="3" t="s">
        <v>16</v>
      </c>
      <c r="E2" s="4"/>
      <c r="F2" s="4"/>
      <c r="G2" s="4"/>
      <c r="H2" s="4"/>
      <c r="I2" s="5"/>
      <c r="J2" s="5"/>
    </row>
    <row r="4" spans="2:19" ht="23.25" customHeight="1">
      <c r="B4" s="40" t="s">
        <v>7</v>
      </c>
      <c r="C4" s="42" t="s">
        <v>11</v>
      </c>
      <c r="D4" s="42"/>
      <c r="E4" s="42"/>
      <c r="F4" s="42" t="s">
        <v>12</v>
      </c>
      <c r="G4" s="42"/>
      <c r="H4" s="42"/>
      <c r="I4" s="43" t="s">
        <v>2</v>
      </c>
      <c r="J4" s="43"/>
      <c r="K4" s="43"/>
      <c r="L4" s="44" t="s">
        <v>3</v>
      </c>
      <c r="M4" s="44"/>
      <c r="N4" s="44"/>
      <c r="O4" s="39" t="s">
        <v>13</v>
      </c>
      <c r="P4" s="39"/>
      <c r="Q4" s="39"/>
      <c r="S4" s="10"/>
    </row>
    <row r="5" spans="2:19" ht="27.75" customHeight="1">
      <c r="B5" s="41"/>
      <c r="C5" s="11" t="s">
        <v>15</v>
      </c>
      <c r="D5" s="11" t="s">
        <v>0</v>
      </c>
      <c r="E5" s="11" t="s">
        <v>14</v>
      </c>
      <c r="F5" s="11" t="s">
        <v>15</v>
      </c>
      <c r="G5" s="11" t="s">
        <v>0</v>
      </c>
      <c r="H5" s="11" t="s">
        <v>14</v>
      </c>
      <c r="I5" s="12" t="s">
        <v>15</v>
      </c>
      <c r="J5" s="12" t="s">
        <v>0</v>
      </c>
      <c r="K5" s="12" t="s">
        <v>14</v>
      </c>
      <c r="L5" s="13" t="s">
        <v>15</v>
      </c>
      <c r="M5" s="13" t="s">
        <v>0</v>
      </c>
      <c r="N5" s="13" t="s">
        <v>1</v>
      </c>
      <c r="O5" s="9" t="s">
        <v>15</v>
      </c>
      <c r="P5" s="9" t="s">
        <v>0</v>
      </c>
      <c r="Q5" s="9" t="s">
        <v>1</v>
      </c>
      <c r="S5" s="14"/>
    </row>
    <row r="6" spans="2:19" ht="21" customHeight="1">
      <c r="B6" s="15" t="s">
        <v>17</v>
      </c>
      <c r="C6" s="16">
        <f>SUM(C8:C13)</f>
        <v>20160</v>
      </c>
      <c r="D6" s="16">
        <f aca="true" t="shared" si="0" ref="D6:Q6">SUM(D8:D13)</f>
        <v>114068</v>
      </c>
      <c r="E6" s="16">
        <f t="shared" si="0"/>
        <v>305080260</v>
      </c>
      <c r="F6" s="16">
        <f t="shared" si="0"/>
        <v>18864</v>
      </c>
      <c r="G6" s="16">
        <f t="shared" si="0"/>
        <v>109890</v>
      </c>
      <c r="H6" s="16">
        <f t="shared" si="0"/>
        <v>269556765</v>
      </c>
      <c r="I6" s="17">
        <f t="shared" si="0"/>
        <v>-1296</v>
      </c>
      <c r="J6" s="17">
        <f t="shared" si="0"/>
        <v>-4178</v>
      </c>
      <c r="K6" s="17">
        <f t="shared" si="0"/>
        <v>-35523495</v>
      </c>
      <c r="L6" s="18">
        <f>I6/C6*100</f>
        <v>-6.428571428571428</v>
      </c>
      <c r="M6" s="18">
        <f>J6/D6*100</f>
        <v>-3.662727495879651</v>
      </c>
      <c r="N6" s="18">
        <f>K6/E6*100</f>
        <v>-11.643983455370071</v>
      </c>
      <c r="O6" s="19">
        <f t="shared" si="0"/>
        <v>100</v>
      </c>
      <c r="P6" s="19">
        <f t="shared" si="0"/>
        <v>100</v>
      </c>
      <c r="Q6" s="20">
        <f t="shared" si="0"/>
        <v>100</v>
      </c>
      <c r="S6" s="14"/>
    </row>
    <row r="7" spans="2:19" ht="6.75" customHeight="1">
      <c r="B7" s="21"/>
      <c r="C7" s="22"/>
      <c r="D7" s="22"/>
      <c r="E7" s="22"/>
      <c r="F7" s="22"/>
      <c r="G7" s="22"/>
      <c r="H7" s="22"/>
      <c r="I7" s="23"/>
      <c r="J7" s="23"/>
      <c r="K7" s="23"/>
      <c r="L7" s="24"/>
      <c r="M7" s="24"/>
      <c r="N7" s="24"/>
      <c r="O7" s="25"/>
      <c r="P7" s="25"/>
      <c r="Q7" s="26"/>
      <c r="S7" s="14"/>
    </row>
    <row r="8" spans="2:19" ht="21" customHeight="1">
      <c r="B8" s="21" t="s">
        <v>4</v>
      </c>
      <c r="C8" s="22">
        <f aca="true" t="shared" si="1" ref="C8:H8">SUM(C17,C26)</f>
        <v>3819</v>
      </c>
      <c r="D8" s="22">
        <f t="shared" si="1"/>
        <v>18422</v>
      </c>
      <c r="E8" s="22">
        <f t="shared" si="1"/>
        <v>35382459</v>
      </c>
      <c r="F8" s="22">
        <f t="shared" si="1"/>
        <v>3457</v>
      </c>
      <c r="G8" s="22">
        <f t="shared" si="1"/>
        <v>18057</v>
      </c>
      <c r="H8" s="22">
        <f t="shared" si="1"/>
        <v>32451075</v>
      </c>
      <c r="I8" s="23">
        <f aca="true" t="shared" si="2" ref="I8:K13">F8-C8</f>
        <v>-362</v>
      </c>
      <c r="J8" s="23">
        <f t="shared" si="2"/>
        <v>-365</v>
      </c>
      <c r="K8" s="23">
        <f t="shared" si="2"/>
        <v>-2931384</v>
      </c>
      <c r="L8" s="24">
        <f aca="true" t="shared" si="3" ref="L8:N13">I8/C8*100</f>
        <v>-9.478921183555904</v>
      </c>
      <c r="M8" s="24">
        <f t="shared" si="3"/>
        <v>-1.981326674628162</v>
      </c>
      <c r="N8" s="24">
        <f t="shared" si="3"/>
        <v>-8.284850976581362</v>
      </c>
      <c r="O8" s="27">
        <f>F8/F6*100</f>
        <v>18.325911789652245</v>
      </c>
      <c r="P8" s="27">
        <f>G8/G6*100</f>
        <v>16.43188643188643</v>
      </c>
      <c r="Q8" s="28">
        <f>H8/H6*100</f>
        <v>12.038679496691541</v>
      </c>
      <c r="S8" s="14"/>
    </row>
    <row r="9" spans="2:19" ht="21" customHeight="1">
      <c r="B9" s="21" t="s">
        <v>5</v>
      </c>
      <c r="C9" s="22">
        <f aca="true" t="shared" si="4" ref="C9:H13">SUM(C18,C27)</f>
        <v>7828</v>
      </c>
      <c r="D9" s="22">
        <f t="shared" si="4"/>
        <v>57192</v>
      </c>
      <c r="E9" s="22">
        <f t="shared" si="4"/>
        <v>196590936</v>
      </c>
      <c r="F9" s="22">
        <f t="shared" si="4"/>
        <v>7600</v>
      </c>
      <c r="G9" s="22">
        <f t="shared" si="4"/>
        <v>54536</v>
      </c>
      <c r="H9" s="22">
        <f t="shared" si="4"/>
        <v>170128599</v>
      </c>
      <c r="I9" s="23">
        <f t="shared" si="2"/>
        <v>-228</v>
      </c>
      <c r="J9" s="23">
        <f t="shared" si="2"/>
        <v>-2656</v>
      </c>
      <c r="K9" s="23">
        <f t="shared" si="2"/>
        <v>-26462337</v>
      </c>
      <c r="L9" s="24">
        <f t="shared" si="3"/>
        <v>-2.912621359223301</v>
      </c>
      <c r="M9" s="24">
        <f t="shared" si="3"/>
        <v>-4.644006154706952</v>
      </c>
      <c r="N9" s="24">
        <f t="shared" si="3"/>
        <v>-13.460608885854228</v>
      </c>
      <c r="O9" s="27">
        <f>F9/F6*100</f>
        <v>40.28837998303647</v>
      </c>
      <c r="P9" s="27">
        <f>G9/G6*100</f>
        <v>49.627809627809626</v>
      </c>
      <c r="Q9" s="28">
        <f>H9/H6*100</f>
        <v>63.11420119617477</v>
      </c>
      <c r="S9" s="14"/>
    </row>
    <row r="10" spans="2:19" ht="21" customHeight="1">
      <c r="B10" s="21" t="s">
        <v>6</v>
      </c>
      <c r="C10" s="22">
        <f t="shared" si="4"/>
        <v>1401</v>
      </c>
      <c r="D10" s="22">
        <f t="shared" si="4"/>
        <v>5498</v>
      </c>
      <c r="E10" s="22">
        <f t="shared" si="4"/>
        <v>9279266</v>
      </c>
      <c r="F10" s="22">
        <f t="shared" si="4"/>
        <v>1335</v>
      </c>
      <c r="G10" s="22">
        <f t="shared" si="4"/>
        <v>5635</v>
      </c>
      <c r="H10" s="22">
        <f t="shared" si="4"/>
        <v>9196956</v>
      </c>
      <c r="I10" s="23">
        <f t="shared" si="2"/>
        <v>-66</v>
      </c>
      <c r="J10" s="23">
        <f t="shared" si="2"/>
        <v>137</v>
      </c>
      <c r="K10" s="23">
        <f t="shared" si="2"/>
        <v>-82310</v>
      </c>
      <c r="L10" s="24">
        <f t="shared" si="3"/>
        <v>-4.710920770877944</v>
      </c>
      <c r="M10" s="24">
        <f t="shared" si="3"/>
        <v>2.4918152055292837</v>
      </c>
      <c r="N10" s="24">
        <f t="shared" si="3"/>
        <v>-0.8870313664895478</v>
      </c>
      <c r="O10" s="27">
        <f>F10/F6*100</f>
        <v>7.0769720101781175</v>
      </c>
      <c r="P10" s="27">
        <f>G10/G6*100</f>
        <v>5.127855127855128</v>
      </c>
      <c r="Q10" s="28">
        <f>H10/H6*100</f>
        <v>3.4118809817293956</v>
      </c>
      <c r="S10" s="14"/>
    </row>
    <row r="11" spans="2:17" ht="21" customHeight="1">
      <c r="B11" s="21" t="s">
        <v>8</v>
      </c>
      <c r="C11" s="22">
        <f t="shared" si="4"/>
        <v>3419</v>
      </c>
      <c r="D11" s="22">
        <f t="shared" si="4"/>
        <v>16223</v>
      </c>
      <c r="E11" s="22">
        <f t="shared" si="4"/>
        <v>30949482</v>
      </c>
      <c r="F11" s="22">
        <f t="shared" si="4"/>
        <v>3071</v>
      </c>
      <c r="G11" s="22">
        <f t="shared" si="4"/>
        <v>15509</v>
      </c>
      <c r="H11" s="22">
        <f t="shared" si="4"/>
        <v>29439808</v>
      </c>
      <c r="I11" s="23">
        <f t="shared" si="2"/>
        <v>-348</v>
      </c>
      <c r="J11" s="23">
        <f t="shared" si="2"/>
        <v>-714</v>
      </c>
      <c r="K11" s="23">
        <f t="shared" si="2"/>
        <v>-1509674</v>
      </c>
      <c r="L11" s="24">
        <f t="shared" si="3"/>
        <v>-10.178414741152384</v>
      </c>
      <c r="M11" s="24">
        <f t="shared" si="3"/>
        <v>-4.4011588485483575</v>
      </c>
      <c r="N11" s="24">
        <f t="shared" si="3"/>
        <v>-4.877865161038883</v>
      </c>
      <c r="O11" s="27">
        <f>F11/F6*100</f>
        <v>16.279686174724343</v>
      </c>
      <c r="P11" s="27">
        <f>G11/G6*100</f>
        <v>14.113204113204114</v>
      </c>
      <c r="Q11" s="28">
        <f>H11/H6*100</f>
        <v>10.921561549382742</v>
      </c>
    </row>
    <row r="12" spans="2:19" ht="21" customHeight="1">
      <c r="B12" s="21" t="s">
        <v>9</v>
      </c>
      <c r="C12" s="22">
        <f t="shared" si="4"/>
        <v>1593</v>
      </c>
      <c r="D12" s="22">
        <f t="shared" si="4"/>
        <v>7418</v>
      </c>
      <c r="E12" s="22">
        <f t="shared" si="4"/>
        <v>15154273</v>
      </c>
      <c r="F12" s="22">
        <f t="shared" si="4"/>
        <v>1411</v>
      </c>
      <c r="G12" s="22">
        <f t="shared" si="4"/>
        <v>6802</v>
      </c>
      <c r="H12" s="22">
        <f t="shared" si="4"/>
        <v>12793002</v>
      </c>
      <c r="I12" s="23">
        <f t="shared" si="2"/>
        <v>-182</v>
      </c>
      <c r="J12" s="23">
        <f t="shared" si="2"/>
        <v>-616</v>
      </c>
      <c r="K12" s="23">
        <f t="shared" si="2"/>
        <v>-2361271</v>
      </c>
      <c r="L12" s="24">
        <f t="shared" si="3"/>
        <v>-11.424984306340239</v>
      </c>
      <c r="M12" s="24">
        <f t="shared" si="3"/>
        <v>-8.30412510110542</v>
      </c>
      <c r="N12" s="24">
        <f t="shared" si="3"/>
        <v>-15.581552476981244</v>
      </c>
      <c r="O12" s="27">
        <f>F12/F6*100</f>
        <v>7.479855810008481</v>
      </c>
      <c r="P12" s="27">
        <f>G12/G6*100</f>
        <v>6.1898261898261895</v>
      </c>
      <c r="Q12" s="28">
        <f>H12/H6*100</f>
        <v>4.745939876522854</v>
      </c>
      <c r="S12" s="10"/>
    </row>
    <row r="13" spans="2:19" ht="21" customHeight="1">
      <c r="B13" s="21" t="s">
        <v>10</v>
      </c>
      <c r="C13" s="22">
        <f t="shared" si="4"/>
        <v>2100</v>
      </c>
      <c r="D13" s="22">
        <f t="shared" si="4"/>
        <v>9315</v>
      </c>
      <c r="E13" s="22">
        <f t="shared" si="4"/>
        <v>17723844</v>
      </c>
      <c r="F13" s="22">
        <f t="shared" si="4"/>
        <v>1990</v>
      </c>
      <c r="G13" s="22">
        <f t="shared" si="4"/>
        <v>9351</v>
      </c>
      <c r="H13" s="22">
        <f t="shared" si="4"/>
        <v>15547325</v>
      </c>
      <c r="I13" s="23">
        <f t="shared" si="2"/>
        <v>-110</v>
      </c>
      <c r="J13" s="23">
        <f t="shared" si="2"/>
        <v>36</v>
      </c>
      <c r="K13" s="23">
        <f t="shared" si="2"/>
        <v>-2176519</v>
      </c>
      <c r="L13" s="24">
        <f t="shared" si="3"/>
        <v>-5.238095238095238</v>
      </c>
      <c r="M13" s="24">
        <f t="shared" si="3"/>
        <v>0.3864734299516908</v>
      </c>
      <c r="N13" s="24">
        <f t="shared" si="3"/>
        <v>-12.28017466188486</v>
      </c>
      <c r="O13" s="27">
        <f>F13/F6*100</f>
        <v>10.54919423240034</v>
      </c>
      <c r="P13" s="27">
        <f>G13/G6*100</f>
        <v>8.50941850941851</v>
      </c>
      <c r="Q13" s="28">
        <f>H13/H6*100</f>
        <v>5.767736899498701</v>
      </c>
      <c r="S13" s="14"/>
    </row>
    <row r="14" spans="2:19" ht="21" customHeight="1">
      <c r="B14" s="21"/>
      <c r="C14" s="22"/>
      <c r="D14" s="22"/>
      <c r="E14" s="22"/>
      <c r="F14" s="22"/>
      <c r="G14" s="22"/>
      <c r="H14" s="22"/>
      <c r="I14" s="23"/>
      <c r="J14" s="23"/>
      <c r="K14" s="23"/>
      <c r="L14" s="24"/>
      <c r="M14" s="24"/>
      <c r="N14" s="24"/>
      <c r="O14" s="25"/>
      <c r="P14" s="25"/>
      <c r="Q14" s="26"/>
      <c r="S14" s="14"/>
    </row>
    <row r="15" spans="2:19" ht="21" customHeight="1">
      <c r="B15" s="29" t="s">
        <v>18</v>
      </c>
      <c r="C15" s="22">
        <f>SUM(C17:C22)</f>
        <v>3611</v>
      </c>
      <c r="D15" s="22">
        <f aca="true" t="shared" si="5" ref="D15:Q15">SUM(D17:D22)</f>
        <v>30740</v>
      </c>
      <c r="E15" s="22">
        <f t="shared" si="5"/>
        <v>176750847</v>
      </c>
      <c r="F15" s="22">
        <f t="shared" si="5"/>
        <v>3430</v>
      </c>
      <c r="G15" s="22">
        <f t="shared" si="5"/>
        <v>27278</v>
      </c>
      <c r="H15" s="22">
        <f t="shared" si="5"/>
        <v>146510745</v>
      </c>
      <c r="I15" s="23">
        <f t="shared" si="5"/>
        <v>-181</v>
      </c>
      <c r="J15" s="23">
        <f t="shared" si="5"/>
        <v>-3462</v>
      </c>
      <c r="K15" s="23">
        <f t="shared" si="5"/>
        <v>-30240102</v>
      </c>
      <c r="L15" s="24">
        <f>I15/C15*100</f>
        <v>-5.01246192190529</v>
      </c>
      <c r="M15" s="24">
        <f>J15/D15*100</f>
        <v>-11.262199089134677</v>
      </c>
      <c r="N15" s="24">
        <f>K15/E15*100</f>
        <v>-17.108886612577308</v>
      </c>
      <c r="O15" s="27">
        <f t="shared" si="5"/>
        <v>100</v>
      </c>
      <c r="P15" s="27">
        <f t="shared" si="5"/>
        <v>100</v>
      </c>
      <c r="Q15" s="28">
        <f t="shared" si="5"/>
        <v>100.00000000000001</v>
      </c>
      <c r="S15" s="14"/>
    </row>
    <row r="16" spans="2:19" ht="6.75" customHeight="1">
      <c r="B16" s="21"/>
      <c r="C16" s="22"/>
      <c r="D16" s="22"/>
      <c r="E16" s="22"/>
      <c r="F16" s="22"/>
      <c r="G16" s="22"/>
      <c r="H16" s="22"/>
      <c r="I16" s="23"/>
      <c r="J16" s="23"/>
      <c r="K16" s="23"/>
      <c r="L16" s="24"/>
      <c r="M16" s="24"/>
      <c r="N16" s="24"/>
      <c r="O16" s="27"/>
      <c r="P16" s="27"/>
      <c r="Q16" s="28"/>
      <c r="S16" s="14"/>
    </row>
    <row r="17" spans="1:19" ht="21" customHeight="1">
      <c r="A17" s="38"/>
      <c r="B17" s="21" t="s">
        <v>4</v>
      </c>
      <c r="C17" s="22">
        <v>567</v>
      </c>
      <c r="D17" s="22">
        <v>3905</v>
      </c>
      <c r="E17" s="22">
        <v>14262054</v>
      </c>
      <c r="F17" s="22">
        <v>513</v>
      </c>
      <c r="G17" s="22">
        <v>3654</v>
      </c>
      <c r="H17" s="22">
        <v>12610543</v>
      </c>
      <c r="I17" s="23">
        <f aca="true" t="shared" si="6" ref="I17:K22">F17-C17</f>
        <v>-54</v>
      </c>
      <c r="J17" s="23">
        <f t="shared" si="6"/>
        <v>-251</v>
      </c>
      <c r="K17" s="23">
        <f t="shared" si="6"/>
        <v>-1651511</v>
      </c>
      <c r="L17" s="24">
        <f aca="true" t="shared" si="7" ref="L17:N22">I17/C17*100</f>
        <v>-9.523809523809524</v>
      </c>
      <c r="M17" s="24">
        <f t="shared" si="7"/>
        <v>-6.427656850192061</v>
      </c>
      <c r="N17" s="24">
        <f t="shared" si="7"/>
        <v>-11.57975562285769</v>
      </c>
      <c r="O17" s="27">
        <f>F17/F15*100</f>
        <v>14.956268221574346</v>
      </c>
      <c r="P17" s="27">
        <f>G17/G15*100</f>
        <v>13.395410220690668</v>
      </c>
      <c r="Q17" s="28">
        <f>H17/H15*100</f>
        <v>8.607247884788245</v>
      </c>
      <c r="S17" s="14"/>
    </row>
    <row r="18" spans="1:19" ht="21" customHeight="1">
      <c r="A18" s="38"/>
      <c r="B18" s="21" t="s">
        <v>5</v>
      </c>
      <c r="C18" s="22">
        <v>1903</v>
      </c>
      <c r="D18" s="22">
        <v>19401</v>
      </c>
      <c r="E18" s="22">
        <v>134566544</v>
      </c>
      <c r="F18" s="22">
        <v>1867</v>
      </c>
      <c r="G18" s="22">
        <v>16872</v>
      </c>
      <c r="H18" s="22">
        <v>109188916</v>
      </c>
      <c r="I18" s="23">
        <f t="shared" si="6"/>
        <v>-36</v>
      </c>
      <c r="J18" s="23">
        <f t="shared" si="6"/>
        <v>-2529</v>
      </c>
      <c r="K18" s="23">
        <f t="shared" si="6"/>
        <v>-25377628</v>
      </c>
      <c r="L18" s="24">
        <f t="shared" si="7"/>
        <v>-1.8917498686284815</v>
      </c>
      <c r="M18" s="24">
        <f t="shared" si="7"/>
        <v>-13.035410545848153</v>
      </c>
      <c r="N18" s="24">
        <f t="shared" si="7"/>
        <v>-18.85879450095709</v>
      </c>
      <c r="O18" s="27">
        <f>F18/F15*100</f>
        <v>54.43148688046647</v>
      </c>
      <c r="P18" s="27">
        <f>G18/G15*100</f>
        <v>61.85204193855854</v>
      </c>
      <c r="Q18" s="28">
        <f>H18/H15*100</f>
        <v>74.52621717267222</v>
      </c>
      <c r="S18" s="14"/>
    </row>
    <row r="19" spans="2:19" ht="21" customHeight="1">
      <c r="B19" s="21" t="s">
        <v>6</v>
      </c>
      <c r="C19" s="22">
        <v>124</v>
      </c>
      <c r="D19" s="22">
        <v>756</v>
      </c>
      <c r="E19" s="22">
        <v>2499133</v>
      </c>
      <c r="F19" s="22">
        <v>121</v>
      </c>
      <c r="G19" s="22">
        <v>712</v>
      </c>
      <c r="H19" s="22">
        <v>2573093</v>
      </c>
      <c r="I19" s="23">
        <f t="shared" si="6"/>
        <v>-3</v>
      </c>
      <c r="J19" s="23">
        <f t="shared" si="6"/>
        <v>-44</v>
      </c>
      <c r="K19" s="23">
        <f t="shared" si="6"/>
        <v>73960</v>
      </c>
      <c r="L19" s="24">
        <f t="shared" si="7"/>
        <v>-2.4193548387096775</v>
      </c>
      <c r="M19" s="24">
        <f t="shared" si="7"/>
        <v>-5.82010582010582</v>
      </c>
      <c r="N19" s="24">
        <f t="shared" si="7"/>
        <v>2.9594263290509146</v>
      </c>
      <c r="O19" s="27">
        <f>F19/F15*100</f>
        <v>3.5276967930029155</v>
      </c>
      <c r="P19" s="27">
        <f>G19/G15*100</f>
        <v>2.6101620353398345</v>
      </c>
      <c r="Q19" s="28">
        <f>H19/H15*100</f>
        <v>1.7562486628540455</v>
      </c>
      <c r="S19" s="30"/>
    </row>
    <row r="20" spans="2:19" ht="21" customHeight="1">
      <c r="B20" s="21" t="s">
        <v>8</v>
      </c>
      <c r="C20" s="22">
        <v>452</v>
      </c>
      <c r="D20" s="22">
        <v>3058</v>
      </c>
      <c r="E20" s="22">
        <v>11604821</v>
      </c>
      <c r="F20" s="22">
        <v>416</v>
      </c>
      <c r="G20" s="22">
        <v>2775</v>
      </c>
      <c r="H20" s="22">
        <v>11811370</v>
      </c>
      <c r="I20" s="23">
        <f t="shared" si="6"/>
        <v>-36</v>
      </c>
      <c r="J20" s="23">
        <f t="shared" si="6"/>
        <v>-283</v>
      </c>
      <c r="K20" s="23">
        <f t="shared" si="6"/>
        <v>206549</v>
      </c>
      <c r="L20" s="24">
        <f t="shared" si="7"/>
        <v>-7.964601769911504</v>
      </c>
      <c r="M20" s="24">
        <f t="shared" si="7"/>
        <v>-9.254414650098102</v>
      </c>
      <c r="N20" s="24">
        <f t="shared" si="7"/>
        <v>1.779855113663537</v>
      </c>
      <c r="O20" s="27">
        <f>F20/F15*100</f>
        <v>12.128279883381925</v>
      </c>
      <c r="P20" s="27">
        <f>G20/G15*100</f>
        <v>10.173033213578709</v>
      </c>
      <c r="Q20" s="28">
        <f>H20/H15*100</f>
        <v>8.061777311964388</v>
      </c>
      <c r="S20" s="10"/>
    </row>
    <row r="21" spans="2:19" ht="21" customHeight="1">
      <c r="B21" s="21" t="s">
        <v>9</v>
      </c>
      <c r="C21" s="22">
        <v>239</v>
      </c>
      <c r="D21" s="22">
        <v>1528</v>
      </c>
      <c r="E21" s="22">
        <v>6875724</v>
      </c>
      <c r="F21" s="22">
        <v>231</v>
      </c>
      <c r="G21" s="22">
        <v>1388</v>
      </c>
      <c r="H21" s="22">
        <v>5329894</v>
      </c>
      <c r="I21" s="23">
        <f t="shared" si="6"/>
        <v>-8</v>
      </c>
      <c r="J21" s="23">
        <f t="shared" si="6"/>
        <v>-140</v>
      </c>
      <c r="K21" s="23">
        <f t="shared" si="6"/>
        <v>-1545830</v>
      </c>
      <c r="L21" s="24">
        <f t="shared" si="7"/>
        <v>-3.3472803347280333</v>
      </c>
      <c r="M21" s="24">
        <f t="shared" si="7"/>
        <v>-9.162303664921465</v>
      </c>
      <c r="N21" s="24">
        <f t="shared" si="7"/>
        <v>-22.482432395483006</v>
      </c>
      <c r="O21" s="27">
        <f>F21/F15*100</f>
        <v>6.73469387755102</v>
      </c>
      <c r="P21" s="27">
        <f>G21/G15*100</f>
        <v>5.088349585746756</v>
      </c>
      <c r="Q21" s="28">
        <f>H21/H15*100</f>
        <v>3.637886081324616</v>
      </c>
      <c r="S21" s="14"/>
    </row>
    <row r="22" spans="2:19" ht="21" customHeight="1">
      <c r="B22" s="21" t="s">
        <v>10</v>
      </c>
      <c r="C22" s="22">
        <v>326</v>
      </c>
      <c r="D22" s="22">
        <v>2092</v>
      </c>
      <c r="E22" s="22">
        <v>6942571</v>
      </c>
      <c r="F22" s="22">
        <v>282</v>
      </c>
      <c r="G22" s="22">
        <v>1877</v>
      </c>
      <c r="H22" s="22">
        <v>4996929</v>
      </c>
      <c r="I22" s="23">
        <f t="shared" si="6"/>
        <v>-44</v>
      </c>
      <c r="J22" s="23">
        <f t="shared" si="6"/>
        <v>-215</v>
      </c>
      <c r="K22" s="23">
        <f t="shared" si="6"/>
        <v>-1945642</v>
      </c>
      <c r="L22" s="24">
        <f t="shared" si="7"/>
        <v>-13.496932515337424</v>
      </c>
      <c r="M22" s="24">
        <f t="shared" si="7"/>
        <v>-10.277246653919695</v>
      </c>
      <c r="N22" s="24">
        <f t="shared" si="7"/>
        <v>-28.02480521985299</v>
      </c>
      <c r="O22" s="27">
        <f>F22/F15*100</f>
        <v>8.221574344023324</v>
      </c>
      <c r="P22" s="27">
        <f>G22/G15*100</f>
        <v>6.88100300608549</v>
      </c>
      <c r="Q22" s="28">
        <f>H22/H15*100</f>
        <v>3.4106228863964896</v>
      </c>
      <c r="S22" s="14"/>
    </row>
    <row r="23" spans="2:19" ht="21" customHeight="1">
      <c r="B23" s="21"/>
      <c r="C23" s="22"/>
      <c r="D23" s="22"/>
      <c r="E23" s="22"/>
      <c r="F23" s="22"/>
      <c r="G23" s="22"/>
      <c r="H23" s="22"/>
      <c r="I23" s="23"/>
      <c r="J23" s="23"/>
      <c r="K23" s="23"/>
      <c r="L23" s="24"/>
      <c r="M23" s="24"/>
      <c r="N23" s="24"/>
      <c r="O23" s="27"/>
      <c r="P23" s="27"/>
      <c r="Q23" s="28"/>
      <c r="S23" s="14"/>
    </row>
    <row r="24" spans="2:19" ht="21" customHeight="1">
      <c r="B24" s="29" t="s">
        <v>19</v>
      </c>
      <c r="C24" s="22">
        <f>SUM(C26:C31)</f>
        <v>16549</v>
      </c>
      <c r="D24" s="22">
        <f aca="true" t="shared" si="8" ref="D24:Q24">SUM(D26:D31)</f>
        <v>83328</v>
      </c>
      <c r="E24" s="22">
        <f t="shared" si="8"/>
        <v>128329413</v>
      </c>
      <c r="F24" s="22">
        <f t="shared" si="8"/>
        <v>15434</v>
      </c>
      <c r="G24" s="22">
        <f t="shared" si="8"/>
        <v>82612</v>
      </c>
      <c r="H24" s="22">
        <f t="shared" si="8"/>
        <v>123046020</v>
      </c>
      <c r="I24" s="23">
        <f t="shared" si="8"/>
        <v>-1115</v>
      </c>
      <c r="J24" s="23">
        <f t="shared" si="8"/>
        <v>-716</v>
      </c>
      <c r="K24" s="23">
        <f t="shared" si="8"/>
        <v>-5283393</v>
      </c>
      <c r="L24" s="24">
        <f>I24/C24*100</f>
        <v>-6.737567224605716</v>
      </c>
      <c r="M24" s="24">
        <f>J24/D24*100</f>
        <v>-0.8592549923195084</v>
      </c>
      <c r="N24" s="24">
        <f>K24/E24*100</f>
        <v>-4.117055378411183</v>
      </c>
      <c r="O24" s="27">
        <f t="shared" si="8"/>
        <v>100</v>
      </c>
      <c r="P24" s="27">
        <f t="shared" si="8"/>
        <v>99.99999999999997</v>
      </c>
      <c r="Q24" s="28">
        <f t="shared" si="8"/>
        <v>100</v>
      </c>
      <c r="S24" s="14"/>
    </row>
    <row r="25" spans="2:19" ht="6" customHeight="1">
      <c r="B25" s="21"/>
      <c r="C25" s="22"/>
      <c r="D25" s="22"/>
      <c r="E25" s="22"/>
      <c r="F25" s="22"/>
      <c r="G25" s="22"/>
      <c r="H25" s="22"/>
      <c r="I25" s="23"/>
      <c r="J25" s="23"/>
      <c r="K25" s="23"/>
      <c r="L25" s="24"/>
      <c r="M25" s="24"/>
      <c r="N25" s="24"/>
      <c r="O25" s="27"/>
      <c r="P25" s="27"/>
      <c r="Q25" s="28"/>
      <c r="S25" s="14"/>
    </row>
    <row r="26" spans="2:19" ht="21" customHeight="1">
      <c r="B26" s="21" t="s">
        <v>4</v>
      </c>
      <c r="C26" s="22">
        <v>3252</v>
      </c>
      <c r="D26" s="22">
        <v>14517</v>
      </c>
      <c r="E26" s="22">
        <v>21120405</v>
      </c>
      <c r="F26" s="22">
        <v>2944</v>
      </c>
      <c r="G26" s="22">
        <v>14403</v>
      </c>
      <c r="H26" s="22">
        <v>19840532</v>
      </c>
      <c r="I26" s="23">
        <f aca="true" t="shared" si="9" ref="I26:K31">F26-C26</f>
        <v>-308</v>
      </c>
      <c r="J26" s="23">
        <f t="shared" si="9"/>
        <v>-114</v>
      </c>
      <c r="K26" s="23">
        <f t="shared" si="9"/>
        <v>-1279873</v>
      </c>
      <c r="L26" s="24">
        <f aca="true" t="shared" si="10" ref="L26:N31">I26/C26*100</f>
        <v>-9.471094710947108</v>
      </c>
      <c r="M26" s="24">
        <f t="shared" si="10"/>
        <v>-0.7852862161603638</v>
      </c>
      <c r="N26" s="24">
        <f t="shared" si="10"/>
        <v>-6.059888529599693</v>
      </c>
      <c r="O26" s="27">
        <f>F26/F24*100</f>
        <v>19.074769988337437</v>
      </c>
      <c r="P26" s="27">
        <f>G26/G24*100</f>
        <v>17.434513145789957</v>
      </c>
      <c r="Q26" s="28">
        <f>H26/H24*100</f>
        <v>16.124480905599384</v>
      </c>
      <c r="S26" s="14"/>
    </row>
    <row r="27" spans="2:17" ht="21" customHeight="1">
      <c r="B27" s="21" t="s">
        <v>5</v>
      </c>
      <c r="C27" s="22">
        <v>5925</v>
      </c>
      <c r="D27" s="22">
        <v>37791</v>
      </c>
      <c r="E27" s="22">
        <v>62024392</v>
      </c>
      <c r="F27" s="22">
        <v>5733</v>
      </c>
      <c r="G27" s="22">
        <v>37664</v>
      </c>
      <c r="H27" s="22">
        <v>60939683</v>
      </c>
      <c r="I27" s="23">
        <f t="shared" si="9"/>
        <v>-192</v>
      </c>
      <c r="J27" s="23">
        <f t="shared" si="9"/>
        <v>-127</v>
      </c>
      <c r="K27" s="23">
        <f t="shared" si="9"/>
        <v>-1084709</v>
      </c>
      <c r="L27" s="24">
        <f t="shared" si="10"/>
        <v>-3.2405063291139244</v>
      </c>
      <c r="M27" s="24">
        <f t="shared" si="10"/>
        <v>-0.33605884999073854</v>
      </c>
      <c r="N27" s="24">
        <f t="shared" si="10"/>
        <v>-1.7488426166273423</v>
      </c>
      <c r="O27" s="27">
        <f>F27/F24*100</f>
        <v>37.14526370351173</v>
      </c>
      <c r="P27" s="27">
        <f>G27/G24*100</f>
        <v>45.59143950031472</v>
      </c>
      <c r="Q27" s="28">
        <f>H27/H24*100</f>
        <v>49.52592777889118</v>
      </c>
    </row>
    <row r="28" spans="2:17" ht="21" customHeight="1">
      <c r="B28" s="21" t="s">
        <v>6</v>
      </c>
      <c r="C28" s="22">
        <v>1277</v>
      </c>
      <c r="D28" s="22">
        <v>4742</v>
      </c>
      <c r="E28" s="22">
        <v>6780133</v>
      </c>
      <c r="F28" s="22">
        <v>1214</v>
      </c>
      <c r="G28" s="22">
        <v>4923</v>
      </c>
      <c r="H28" s="22">
        <v>6623863</v>
      </c>
      <c r="I28" s="23">
        <f t="shared" si="9"/>
        <v>-63</v>
      </c>
      <c r="J28" s="23">
        <f t="shared" si="9"/>
        <v>181</v>
      </c>
      <c r="K28" s="23">
        <f t="shared" si="9"/>
        <v>-156270</v>
      </c>
      <c r="L28" s="24">
        <f t="shared" si="10"/>
        <v>-4.9334377447141735</v>
      </c>
      <c r="M28" s="24">
        <f t="shared" si="10"/>
        <v>3.8169548713622943</v>
      </c>
      <c r="N28" s="24">
        <f t="shared" si="10"/>
        <v>-2.304822044051348</v>
      </c>
      <c r="O28" s="27">
        <f>F28/F24*100</f>
        <v>7.865750939484256</v>
      </c>
      <c r="P28" s="27">
        <f>G28/G24*100</f>
        <v>5.959182685324166</v>
      </c>
      <c r="Q28" s="28">
        <f>H28/H24*100</f>
        <v>5.383240351861848</v>
      </c>
    </row>
    <row r="29" spans="2:17" ht="21" customHeight="1">
      <c r="B29" s="21" t="s">
        <v>8</v>
      </c>
      <c r="C29" s="22">
        <v>2967</v>
      </c>
      <c r="D29" s="22">
        <v>13165</v>
      </c>
      <c r="E29" s="22">
        <v>19344661</v>
      </c>
      <c r="F29" s="22">
        <v>2655</v>
      </c>
      <c r="G29" s="22">
        <v>12734</v>
      </c>
      <c r="H29" s="22">
        <v>17628438</v>
      </c>
      <c r="I29" s="23">
        <f t="shared" si="9"/>
        <v>-312</v>
      </c>
      <c r="J29" s="23">
        <f t="shared" si="9"/>
        <v>-431</v>
      </c>
      <c r="K29" s="23">
        <f t="shared" si="9"/>
        <v>-1716223</v>
      </c>
      <c r="L29" s="24">
        <f t="shared" si="10"/>
        <v>-10.51567239635996</v>
      </c>
      <c r="M29" s="24">
        <f t="shared" si="10"/>
        <v>-3.273832130649449</v>
      </c>
      <c r="N29" s="24">
        <f t="shared" si="10"/>
        <v>-8.871817397058548</v>
      </c>
      <c r="O29" s="27">
        <f>F29/F24*100</f>
        <v>17.202280679020348</v>
      </c>
      <c r="P29" s="27">
        <f>G29/G24*100</f>
        <v>15.414225536241707</v>
      </c>
      <c r="Q29" s="28">
        <f>H29/H24*100</f>
        <v>14.326703131072424</v>
      </c>
    </row>
    <row r="30" spans="2:17" ht="21" customHeight="1">
      <c r="B30" s="21" t="s">
        <v>9</v>
      </c>
      <c r="C30" s="22">
        <v>1354</v>
      </c>
      <c r="D30" s="22">
        <v>5890</v>
      </c>
      <c r="E30" s="22">
        <v>8278549</v>
      </c>
      <c r="F30" s="22">
        <v>1180</v>
      </c>
      <c r="G30" s="22">
        <v>5414</v>
      </c>
      <c r="H30" s="22">
        <v>7463108</v>
      </c>
      <c r="I30" s="23">
        <f t="shared" si="9"/>
        <v>-174</v>
      </c>
      <c r="J30" s="23">
        <f t="shared" si="9"/>
        <v>-476</v>
      </c>
      <c r="K30" s="23">
        <f t="shared" si="9"/>
        <v>-815441</v>
      </c>
      <c r="L30" s="24">
        <f t="shared" si="10"/>
        <v>-12.850812407680944</v>
      </c>
      <c r="M30" s="24">
        <f t="shared" si="10"/>
        <v>-8.081494057724957</v>
      </c>
      <c r="N30" s="24">
        <f t="shared" si="10"/>
        <v>-9.850047393571023</v>
      </c>
      <c r="O30" s="27">
        <f>F30/F24*100</f>
        <v>7.645458079564597</v>
      </c>
      <c r="P30" s="27">
        <f>G30/G24*100</f>
        <v>6.553527332590907</v>
      </c>
      <c r="Q30" s="28">
        <f>H30/H24*100</f>
        <v>6.065298170554399</v>
      </c>
    </row>
    <row r="31" spans="2:17" ht="21" customHeight="1">
      <c r="B31" s="31" t="s">
        <v>10</v>
      </c>
      <c r="C31" s="32">
        <v>1774</v>
      </c>
      <c r="D31" s="32">
        <v>7223</v>
      </c>
      <c r="E31" s="32">
        <v>10781273</v>
      </c>
      <c r="F31" s="32">
        <v>1708</v>
      </c>
      <c r="G31" s="32">
        <v>7474</v>
      </c>
      <c r="H31" s="32">
        <v>10550396</v>
      </c>
      <c r="I31" s="33">
        <f t="shared" si="9"/>
        <v>-66</v>
      </c>
      <c r="J31" s="33">
        <f t="shared" si="9"/>
        <v>251</v>
      </c>
      <c r="K31" s="33">
        <f t="shared" si="9"/>
        <v>-230877</v>
      </c>
      <c r="L31" s="34">
        <f t="shared" si="10"/>
        <v>-3.720405862457723</v>
      </c>
      <c r="M31" s="34">
        <f t="shared" si="10"/>
        <v>3.4750103834971617</v>
      </c>
      <c r="N31" s="34">
        <f t="shared" si="10"/>
        <v>-2.1414632576320067</v>
      </c>
      <c r="O31" s="35">
        <f>F31/F24*100</f>
        <v>11.066476610081638</v>
      </c>
      <c r="P31" s="35">
        <f>G31/G24*100</f>
        <v>9.047111799738538</v>
      </c>
      <c r="Q31" s="36">
        <f>H31/H24*100</f>
        <v>8.574349662020762</v>
      </c>
    </row>
  </sheetData>
  <mergeCells count="7">
    <mergeCell ref="A17:A18"/>
    <mergeCell ref="O4:Q4"/>
    <mergeCell ref="B4:B5"/>
    <mergeCell ref="C4:E4"/>
    <mergeCell ref="F4:H4"/>
    <mergeCell ref="I4:K4"/>
    <mergeCell ref="L4:N4"/>
  </mergeCells>
  <printOptions/>
  <pageMargins left="0.35433070866141736" right="0.3937007874015748" top="1.1811023622047245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豊村　寿秀</cp:lastModifiedBy>
  <cp:lastPrinted>2003-05-01T07:22:51Z</cp:lastPrinted>
  <dcterms:created xsi:type="dcterms:W3CDTF">2003-02-24T06:46:41Z</dcterms:created>
  <dcterms:modified xsi:type="dcterms:W3CDTF">2003-05-01T07:32:29Z</dcterms:modified>
  <cp:category/>
  <cp:version/>
  <cp:contentType/>
  <cp:contentStatus/>
</cp:coreProperties>
</file>