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45" windowHeight="8835" activeTab="0"/>
  </bookViews>
  <sheets>
    <sheet name="第３表－３" sheetId="1" r:id="rId1"/>
  </sheets>
  <definedNames>
    <definedName name="_Regression_Int" localSheetId="0" hidden="1">1</definedName>
    <definedName name="_xlnm.Print_Area" localSheetId="0">'第３表－３'!$A$1:$K$91</definedName>
    <definedName name="Print_Area_MI" localSheetId="0">'第３表－３'!$L$1:$Q$38</definedName>
    <definedName name="_xlnm.Print_Titles" localSheetId="0">'第３表－３'!$1:$6</definedName>
    <definedName name="Print_Titles_MI" localSheetId="0">'第３表－３'!$1:$6</definedName>
  </definedNames>
  <calcPr fullCalcOnLoad="1"/>
</workbook>
</file>

<file path=xl/sharedStrings.xml><?xml version="1.0" encoding="utf-8"?>
<sst xmlns="http://schemas.openxmlformats.org/spreadsheetml/2006/main" count="87" uniqueCount="81">
  <si>
    <t xml:space="preserve"> </t>
  </si>
  <si>
    <t>増減率</t>
  </si>
  <si>
    <t>　　　　従　業　者　数</t>
  </si>
  <si>
    <t>　　年　間　販　売　額（万円）</t>
  </si>
  <si>
    <t xml:space="preserve"> 平   成 </t>
  </si>
  <si>
    <t xml:space="preserve"> 平   成</t>
  </si>
  <si>
    <t>県　　　計</t>
  </si>
  <si>
    <t>市　　　計　　　</t>
  </si>
  <si>
    <t xml:space="preserve"> 上浦町</t>
  </si>
  <si>
    <t xml:space="preserve"> 弥生町</t>
  </si>
  <si>
    <t xml:space="preserve"> 本匠村</t>
  </si>
  <si>
    <t xml:space="preserve"> 宇目町</t>
  </si>
  <si>
    <t xml:space="preserve"> 直川村</t>
  </si>
  <si>
    <t xml:space="preserve"> 鶴見町</t>
  </si>
  <si>
    <t xml:space="preserve"> 蒲江町</t>
  </si>
  <si>
    <t xml:space="preserve"> 野津町</t>
  </si>
  <si>
    <t xml:space="preserve"> 三重町</t>
  </si>
  <si>
    <t xml:space="preserve"> 清川村</t>
  </si>
  <si>
    <t xml:space="preserve"> 緒方町</t>
  </si>
  <si>
    <t xml:space="preserve"> 朝地町</t>
  </si>
  <si>
    <t xml:space="preserve"> 大野町</t>
  </si>
  <si>
    <t xml:space="preserve"> 千歳村</t>
  </si>
  <si>
    <t xml:space="preserve"> 犬飼町</t>
  </si>
  <si>
    <t xml:space="preserve"> 荻町</t>
  </si>
  <si>
    <t xml:space="preserve"> 久住町</t>
  </si>
  <si>
    <t xml:space="preserve"> 直入町</t>
  </si>
  <si>
    <t xml:space="preserve"> 九重町</t>
  </si>
  <si>
    <t xml:space="preserve"> 玖珠町</t>
  </si>
  <si>
    <t xml:space="preserve"> 大山町</t>
  </si>
  <si>
    <t xml:space="preserve"> 天瀬町</t>
  </si>
  <si>
    <t xml:space="preserve"> 三光村</t>
  </si>
  <si>
    <t xml:space="preserve">  耶馬渓町　</t>
  </si>
  <si>
    <t xml:space="preserve">   本耶馬渓町</t>
  </si>
  <si>
    <t xml:space="preserve"> 山国町</t>
  </si>
  <si>
    <t xml:space="preserve"> 院内町</t>
  </si>
  <si>
    <t xml:space="preserve">  安心院町</t>
  </si>
  <si>
    <t xml:space="preserve">  上津江村</t>
  </si>
  <si>
    <t xml:space="preserve">  中津江村</t>
  </si>
  <si>
    <t xml:space="preserve">  前津江村</t>
  </si>
  <si>
    <t xml:space="preserve">  米水津村</t>
  </si>
  <si>
    <t xml:space="preserve">  佐賀関町</t>
  </si>
  <si>
    <t xml:space="preserve">  湯布院町</t>
  </si>
  <si>
    <t xml:space="preserve">  庄　内　町</t>
  </si>
  <si>
    <t xml:space="preserve">  挾　間　町</t>
  </si>
  <si>
    <t xml:space="preserve">  野津原町</t>
  </si>
  <si>
    <t xml:space="preserve"> 山香町</t>
  </si>
  <si>
    <t xml:space="preserve"> 日出町</t>
  </si>
  <si>
    <t xml:space="preserve"> 安岐町</t>
  </si>
  <si>
    <t xml:space="preserve"> 武蔵町</t>
  </si>
  <si>
    <t xml:space="preserve"> 国東町</t>
  </si>
  <si>
    <t xml:space="preserve"> 姫島村</t>
  </si>
  <si>
    <t xml:space="preserve"> 国見町</t>
  </si>
  <si>
    <t xml:space="preserve">   香々地町</t>
  </si>
  <si>
    <t xml:space="preserve"> 真玉町</t>
  </si>
  <si>
    <t xml:space="preserve"> 大田村</t>
  </si>
  <si>
    <t xml:space="preserve"> 宇佐市</t>
  </si>
  <si>
    <t xml:space="preserve"> 杵築市</t>
  </si>
  <si>
    <t xml:space="preserve"> 竹田市</t>
  </si>
  <si>
    <t xml:space="preserve">   豊後高田市</t>
  </si>
  <si>
    <t xml:space="preserve">  津久見市 </t>
  </si>
  <si>
    <t xml:space="preserve"> 臼杵市</t>
  </si>
  <si>
    <t xml:space="preserve"> 佐伯市</t>
  </si>
  <si>
    <t xml:space="preserve"> 日田市</t>
  </si>
  <si>
    <t xml:space="preserve"> 中津市</t>
  </si>
  <si>
    <t xml:space="preserve"> 別府市</t>
  </si>
  <si>
    <t xml:space="preserve"> 大分市</t>
  </si>
  <si>
    <t xml:space="preserve">市町村別   </t>
  </si>
  <si>
    <t>町　村　計</t>
  </si>
  <si>
    <t>事　　業　　所　　数</t>
  </si>
  <si>
    <t>　第３表 －３　市町村別・年次別の事業所数、従業者数、年間商品販売額（ 小売業　）</t>
  </si>
  <si>
    <t>　　　　　　</t>
  </si>
  <si>
    <t>　　　</t>
  </si>
  <si>
    <t>11年</t>
  </si>
  <si>
    <t xml:space="preserve"> 11年</t>
  </si>
  <si>
    <t xml:space="preserve"> 平   成</t>
  </si>
  <si>
    <t xml:space="preserve"> 平   成</t>
  </si>
  <si>
    <t xml:space="preserve"> 平  成</t>
  </si>
  <si>
    <t xml:space="preserve"> 増減率</t>
  </si>
  <si>
    <t xml:space="preserve"> 11   年</t>
  </si>
  <si>
    <t xml:space="preserve"> 1４  年</t>
  </si>
  <si>
    <t xml:space="preserve"> 11  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</si>
</sst>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.0_);\(0.0\)"/>
    <numFmt numFmtId="180" formatCode="0.00_);\(0.00\)"/>
    <numFmt numFmtId="181" formatCode="0.000_);\(0.000\)"/>
    <numFmt numFmtId="182" formatCode="0.0_ "/>
    <numFmt numFmtId="183" formatCode="0.00_ "/>
    <numFmt numFmtId="184" formatCode="#,##0.0;\-#,##0.0"/>
    <numFmt numFmtId="185" formatCode="0.0;&quot;△ &quot;0.0"/>
  </numFmts>
  <fonts count="5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8"/>
      <color indexed="12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 horizontal="distributed"/>
    </xf>
    <xf numFmtId="37" fontId="4" fillId="0" borderId="1" xfId="0" applyFont="1" applyBorder="1" applyAlignment="1">
      <alignment/>
    </xf>
    <xf numFmtId="37" fontId="4" fillId="0" borderId="0" xfId="0" applyFont="1" applyBorder="1" applyAlignment="1">
      <alignment/>
    </xf>
    <xf numFmtId="37" fontId="4" fillId="2" borderId="2" xfId="0" applyFont="1" applyFill="1" applyBorder="1" applyAlignment="1">
      <alignment horizontal="distributed"/>
    </xf>
    <xf numFmtId="37" fontId="4" fillId="0" borderId="3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4" fillId="2" borderId="4" xfId="0" applyFont="1" applyFill="1" applyBorder="1" applyAlignment="1">
      <alignment horizontal="distributed"/>
    </xf>
    <xf numFmtId="37" fontId="4" fillId="2" borderId="5" xfId="0" applyFont="1" applyFill="1" applyBorder="1" applyAlignment="1">
      <alignment/>
    </xf>
    <xf numFmtId="37" fontId="4" fillId="2" borderId="6" xfId="0" applyFont="1" applyFill="1" applyBorder="1" applyAlignment="1">
      <alignment/>
    </xf>
    <xf numFmtId="37" fontId="4" fillId="2" borderId="0" xfId="0" applyFont="1" applyFill="1" applyBorder="1" applyAlignment="1">
      <alignment/>
    </xf>
    <xf numFmtId="37" fontId="4" fillId="2" borderId="7" xfId="0" applyFont="1" applyFill="1" applyBorder="1" applyAlignment="1" applyProtection="1">
      <alignment horizontal="left"/>
      <protection/>
    </xf>
    <xf numFmtId="37" fontId="4" fillId="2" borderId="8" xfId="0" applyFont="1" applyFill="1" applyBorder="1" applyAlignment="1">
      <alignment/>
    </xf>
    <xf numFmtId="37" fontId="4" fillId="2" borderId="3" xfId="0" applyFont="1" applyFill="1" applyBorder="1" applyAlignment="1" applyProtection="1">
      <alignment horizontal="center"/>
      <protection/>
    </xf>
    <xf numFmtId="37" fontId="4" fillId="2" borderId="7" xfId="0" applyFont="1" applyFill="1" applyBorder="1" applyAlignment="1" applyProtection="1">
      <alignment horizontal="center"/>
      <protection/>
    </xf>
    <xf numFmtId="37" fontId="4" fillId="2" borderId="0" xfId="0" applyFont="1" applyFill="1" applyBorder="1" applyAlignment="1" applyProtection="1">
      <alignment horizontal="center"/>
      <protection/>
    </xf>
    <xf numFmtId="37" fontId="4" fillId="2" borderId="5" xfId="0" applyFont="1" applyFill="1" applyBorder="1" applyAlignment="1">
      <alignment horizontal="center"/>
    </xf>
    <xf numFmtId="37" fontId="4" fillId="2" borderId="6" xfId="0" applyFont="1" applyFill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center"/>
      <protection/>
    </xf>
    <xf numFmtId="37" fontId="4" fillId="2" borderId="9" xfId="0" applyFont="1" applyFill="1" applyBorder="1" applyAlignment="1">
      <alignment horizontal="distributed"/>
    </xf>
    <xf numFmtId="37" fontId="4" fillId="2" borderId="10" xfId="0" applyFont="1" applyFill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3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2" borderId="2" xfId="0" applyFont="1" applyFill="1" applyBorder="1" applyAlignment="1" applyProtection="1">
      <alignment horizontal="left"/>
      <protection/>
    </xf>
    <xf numFmtId="37" fontId="4" fillId="0" borderId="11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8" fontId="4" fillId="0" borderId="8" xfId="16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2" borderId="4" xfId="0" applyFont="1" applyFill="1" applyBorder="1" applyAlignment="1">
      <alignment horizontal="left"/>
    </xf>
    <xf numFmtId="37" fontId="4" fillId="0" borderId="13" xfId="0" applyFont="1" applyBorder="1" applyAlignment="1">
      <alignment/>
    </xf>
    <xf numFmtId="38" fontId="4" fillId="0" borderId="13" xfId="16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176" fontId="4" fillId="0" borderId="3" xfId="0" applyNumberFormat="1" applyFont="1" applyBorder="1" applyAlignment="1" applyProtection="1">
      <alignment horizontal="left"/>
      <protection/>
    </xf>
    <xf numFmtId="38" fontId="4" fillId="0" borderId="13" xfId="16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8" fontId="4" fillId="0" borderId="13" xfId="16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2" borderId="4" xfId="0" applyFont="1" applyFill="1" applyBorder="1" applyAlignment="1" applyProtection="1">
      <alignment horizontal="left"/>
      <protection/>
    </xf>
    <xf numFmtId="37" fontId="4" fillId="0" borderId="3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2" borderId="4" xfId="0" applyFont="1" applyFill="1" applyBorder="1" applyAlignment="1" applyProtection="1">
      <alignment horizontal="distributed"/>
      <protection/>
    </xf>
    <xf numFmtId="176" fontId="4" fillId="0" borderId="3" xfId="0" applyNumberFormat="1" applyFont="1" applyBorder="1" applyAlignment="1" applyProtection="1">
      <alignment/>
      <protection/>
    </xf>
    <xf numFmtId="38" fontId="4" fillId="0" borderId="3" xfId="16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37" fontId="4" fillId="0" borderId="7" xfId="0" applyFont="1" applyBorder="1" applyAlignment="1">
      <alignment/>
    </xf>
    <xf numFmtId="38" fontId="4" fillId="0" borderId="3" xfId="16" applyFont="1" applyBorder="1" applyAlignment="1">
      <alignment/>
    </xf>
    <xf numFmtId="37" fontId="4" fillId="0" borderId="16" xfId="0" applyFont="1" applyBorder="1" applyAlignment="1">
      <alignment/>
    </xf>
    <xf numFmtId="38" fontId="4" fillId="0" borderId="17" xfId="16" applyFont="1" applyBorder="1" applyAlignment="1">
      <alignment/>
    </xf>
    <xf numFmtId="38" fontId="4" fillId="0" borderId="18" xfId="16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0" xfId="0" applyFont="1" applyAlignment="1">
      <alignment horizontal="distributed"/>
    </xf>
    <xf numFmtId="37" fontId="3" fillId="0" borderId="0" xfId="0" applyFont="1" applyBorder="1" applyAlignment="1" applyProtection="1">
      <alignment horizontal="center"/>
      <protection/>
    </xf>
    <xf numFmtId="37" fontId="4" fillId="2" borderId="19" xfId="0" applyFont="1" applyFill="1" applyBorder="1" applyAlignment="1">
      <alignment horizontal="center"/>
    </xf>
    <xf numFmtId="37" fontId="4" fillId="2" borderId="20" xfId="0" applyFont="1" applyFill="1" applyBorder="1" applyAlignment="1">
      <alignment horizontal="center"/>
    </xf>
    <xf numFmtId="37" fontId="4" fillId="2" borderId="21" xfId="0" applyFont="1" applyFill="1" applyBorder="1" applyAlignment="1">
      <alignment horizontal="center"/>
    </xf>
    <xf numFmtId="37" fontId="4" fillId="2" borderId="19" xfId="0" applyFont="1" applyFill="1" applyBorder="1" applyAlignment="1">
      <alignment/>
    </xf>
    <xf numFmtId="37" fontId="4" fillId="2" borderId="20" xfId="0" applyFont="1" applyFill="1" applyBorder="1" applyAlignment="1">
      <alignment/>
    </xf>
    <xf numFmtId="37" fontId="4" fillId="2" borderId="21" xfId="0" applyFont="1" applyFill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2" borderId="22" xfId="0" applyNumberFormat="1" applyFont="1" applyFill="1" applyBorder="1" applyAlignment="1">
      <alignment/>
    </xf>
    <xf numFmtId="185" fontId="4" fillId="2" borderId="23" xfId="0" applyNumberFormat="1" applyFont="1" applyFill="1" applyBorder="1" applyAlignment="1" applyProtection="1">
      <alignment horizontal="center" vertical="center"/>
      <protection/>
    </xf>
    <xf numFmtId="185" fontId="4" fillId="2" borderId="24" xfId="0" applyNumberFormat="1" applyFont="1" applyFill="1" applyBorder="1" applyAlignment="1" applyProtection="1">
      <alignment horizontal="center" vertical="center"/>
      <protection/>
    </xf>
    <xf numFmtId="185" fontId="4" fillId="0" borderId="23" xfId="0" applyNumberFormat="1" applyFont="1" applyBorder="1" applyAlignment="1">
      <alignment/>
    </xf>
    <xf numFmtId="185" fontId="4" fillId="0" borderId="22" xfId="15" applyNumberFormat="1" applyFont="1" applyBorder="1" applyAlignment="1" applyProtection="1">
      <alignment/>
      <protection/>
    </xf>
    <xf numFmtId="185" fontId="4" fillId="0" borderId="23" xfId="15" applyNumberFormat="1" applyFont="1" applyBorder="1" applyAlignment="1" applyProtection="1">
      <alignment/>
      <protection/>
    </xf>
    <xf numFmtId="185" fontId="4" fillId="0" borderId="24" xfId="15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4" fillId="2" borderId="23" xfId="0" applyNumberFormat="1" applyFont="1" applyFill="1" applyBorder="1" applyAlignment="1">
      <alignment/>
    </xf>
    <xf numFmtId="185" fontId="4" fillId="0" borderId="23" xfId="0" applyNumberFormat="1" applyFont="1" applyBorder="1" applyAlignment="1" applyProtection="1">
      <alignment horizontal="left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25" xfId="15" applyNumberFormat="1" applyFont="1" applyBorder="1" applyAlignment="1" applyProtection="1">
      <alignment/>
      <protection/>
    </xf>
    <xf numFmtId="185" fontId="4" fillId="0" borderId="23" xfId="15" applyNumberFormat="1" applyFont="1" applyBorder="1" applyAlignment="1" applyProtection="1">
      <alignment/>
      <protection/>
    </xf>
    <xf numFmtId="185" fontId="4" fillId="2" borderId="26" xfId="0" applyNumberFormat="1" applyFont="1" applyFill="1" applyBorder="1" applyAlignment="1">
      <alignment/>
    </xf>
    <xf numFmtId="185" fontId="4" fillId="2" borderId="22" xfId="0" applyNumberFormat="1" applyFont="1" applyFill="1" applyBorder="1" applyAlignment="1" applyProtection="1">
      <alignment horizontal="center" vertical="center"/>
      <protection/>
    </xf>
    <xf numFmtId="185" fontId="4" fillId="0" borderId="2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showGridLines="0" tabSelected="1" view="pageBreakPreview" zoomScale="60" zoomScaleNormal="75" workbookViewId="0" topLeftCell="A66">
      <selection activeCell="K34" sqref="K34"/>
    </sheetView>
  </sheetViews>
  <sheetFormatPr defaultColWidth="10.66015625" defaultRowHeight="18"/>
  <cols>
    <col min="1" max="1" width="15.33203125" style="61" customWidth="1"/>
    <col min="2" max="3" width="11.08203125" style="1" customWidth="1"/>
    <col min="4" max="4" width="8.66015625" style="78" customWidth="1"/>
    <col min="5" max="6" width="11.08203125" style="1" customWidth="1"/>
    <col min="7" max="7" width="8.66015625" style="78" customWidth="1"/>
    <col min="8" max="9" width="14.66015625" style="1" customWidth="1"/>
    <col min="10" max="10" width="8.66015625" style="78" customWidth="1"/>
    <col min="11" max="11" width="7.66015625" style="1" customWidth="1"/>
    <col min="12" max="14" width="13.66015625" style="1" customWidth="1"/>
    <col min="15" max="17" width="7.66015625" style="1" customWidth="1"/>
    <col min="18" max="16384" width="10.66015625" style="1" customWidth="1"/>
  </cols>
  <sheetData>
    <row r="1" spans="1:10" ht="17.25" customHeight="1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</row>
    <row r="2" spans="1:17" ht="12.75" customHeight="1" thickBot="1">
      <c r="A2" s="2" t="s">
        <v>70</v>
      </c>
      <c r="B2" s="3"/>
      <c r="C2" s="3"/>
      <c r="D2" s="69"/>
      <c r="E2" s="3"/>
      <c r="F2" s="3"/>
      <c r="G2" s="69"/>
      <c r="H2" s="3"/>
      <c r="I2" s="3"/>
      <c r="J2" s="69"/>
      <c r="K2" s="4"/>
      <c r="L2" s="4"/>
      <c r="M2" s="4"/>
      <c r="N2" s="4"/>
      <c r="O2" s="4"/>
      <c r="P2" s="4"/>
      <c r="Q2" s="4"/>
    </row>
    <row r="3" spans="1:18" ht="17.25" customHeight="1" thickBot="1">
      <c r="A3" s="5" t="s">
        <v>71</v>
      </c>
      <c r="B3" s="63" t="s">
        <v>68</v>
      </c>
      <c r="C3" s="64"/>
      <c r="D3" s="65"/>
      <c r="E3" s="66" t="s">
        <v>2</v>
      </c>
      <c r="F3" s="67"/>
      <c r="G3" s="68"/>
      <c r="H3" s="63" t="s">
        <v>3</v>
      </c>
      <c r="I3" s="64"/>
      <c r="J3" s="65"/>
      <c r="K3" s="6"/>
      <c r="L3" s="7"/>
      <c r="M3" s="4"/>
      <c r="N3" s="4"/>
      <c r="O3" s="4"/>
      <c r="P3" s="4"/>
      <c r="Q3" s="4"/>
      <c r="R3" s="4"/>
    </row>
    <row r="4" spans="1:18" ht="0.75" customHeight="1" hidden="1" thickBot="1">
      <c r="A4" s="8"/>
      <c r="B4" s="9"/>
      <c r="C4" s="10"/>
      <c r="D4" s="70" t="s">
        <v>72</v>
      </c>
      <c r="E4" s="11"/>
      <c r="F4" s="12"/>
      <c r="G4" s="79" t="s">
        <v>73</v>
      </c>
      <c r="H4" s="9"/>
      <c r="I4" s="13"/>
      <c r="J4" s="84" t="s">
        <v>72</v>
      </c>
      <c r="K4" s="4"/>
      <c r="L4" s="4"/>
      <c r="M4" s="4"/>
      <c r="N4" s="4"/>
      <c r="O4" s="4"/>
      <c r="P4" s="7"/>
      <c r="Q4" s="4"/>
      <c r="R4" s="4"/>
    </row>
    <row r="5" spans="1:18" ht="21" customHeight="1">
      <c r="A5" s="8" t="s">
        <v>66</v>
      </c>
      <c r="B5" s="14" t="s">
        <v>74</v>
      </c>
      <c r="C5" s="15" t="s">
        <v>74</v>
      </c>
      <c r="D5" s="71" t="s">
        <v>1</v>
      </c>
      <c r="E5" s="16" t="s">
        <v>5</v>
      </c>
      <c r="F5" s="15" t="s">
        <v>75</v>
      </c>
      <c r="G5" s="71" t="s">
        <v>1</v>
      </c>
      <c r="H5" s="17" t="s">
        <v>76</v>
      </c>
      <c r="I5" s="18" t="s">
        <v>4</v>
      </c>
      <c r="J5" s="85" t="s">
        <v>77</v>
      </c>
      <c r="K5" s="7"/>
      <c r="L5" s="19"/>
      <c r="M5" s="19"/>
      <c r="N5" s="19"/>
      <c r="O5" s="7"/>
      <c r="P5" s="7"/>
      <c r="Q5" s="7"/>
      <c r="R5" s="4"/>
    </row>
    <row r="6" spans="1:18" ht="15" customHeight="1" thickBot="1">
      <c r="A6" s="20"/>
      <c r="B6" s="21" t="s">
        <v>78</v>
      </c>
      <c r="C6" s="21" t="s">
        <v>79</v>
      </c>
      <c r="D6" s="72"/>
      <c r="E6" s="21" t="s">
        <v>78</v>
      </c>
      <c r="F6" s="21" t="s">
        <v>79</v>
      </c>
      <c r="G6" s="72"/>
      <c r="H6" s="21" t="s">
        <v>80</v>
      </c>
      <c r="I6" s="21" t="s">
        <v>79</v>
      </c>
      <c r="J6" s="72"/>
      <c r="K6" s="4"/>
      <c r="L6" s="4"/>
      <c r="M6" s="4"/>
      <c r="N6" s="4"/>
      <c r="O6" s="7"/>
      <c r="P6" s="7"/>
      <c r="Q6" s="7"/>
      <c r="R6" s="4"/>
    </row>
    <row r="7" spans="1:18" ht="24" customHeight="1" hidden="1" thickBot="1">
      <c r="A7" s="8"/>
      <c r="B7" s="22"/>
      <c r="C7" s="19"/>
      <c r="D7" s="73"/>
      <c r="E7" s="19"/>
      <c r="F7" s="19"/>
      <c r="G7" s="80"/>
      <c r="H7" s="23"/>
      <c r="I7" s="24"/>
      <c r="J7" s="86"/>
      <c r="K7" s="4"/>
      <c r="L7" s="4"/>
      <c r="M7" s="4"/>
      <c r="N7" s="4"/>
      <c r="O7" s="7"/>
      <c r="P7" s="7"/>
      <c r="Q7" s="7"/>
      <c r="R7" s="4"/>
    </row>
    <row r="8" spans="1:18" ht="30" customHeight="1">
      <c r="A8" s="25" t="s">
        <v>6</v>
      </c>
      <c r="B8" s="26">
        <f>SUM(B13:B14)</f>
        <v>16549</v>
      </c>
      <c r="C8" s="27">
        <f>SUM(C13:C14)</f>
        <v>15434</v>
      </c>
      <c r="D8" s="74">
        <f>ROUND((C8-B8)/B8*100,1)</f>
        <v>-6.7</v>
      </c>
      <c r="E8" s="28">
        <f>SUM(E13:E14)</f>
        <v>83328</v>
      </c>
      <c r="F8" s="29">
        <f>SUM(F13:F14)</f>
        <v>82612</v>
      </c>
      <c r="G8" s="74">
        <f>ROUND((F8-E8)/E8*100,1)</f>
        <v>-0.9</v>
      </c>
      <c r="H8" s="26">
        <f>SUM(H13:H14)</f>
        <v>128329413</v>
      </c>
      <c r="I8" s="30">
        <f>SUM(I13:I14)</f>
        <v>123046020</v>
      </c>
      <c r="J8" s="74">
        <f>ROUND((I8-H8)/H8*100,1)</f>
        <v>-4.1</v>
      </c>
      <c r="K8" s="31"/>
      <c r="L8" s="31"/>
      <c r="M8" s="31"/>
      <c r="N8" s="31"/>
      <c r="O8" s="32"/>
      <c r="P8" s="32"/>
      <c r="Q8" s="32"/>
      <c r="R8" s="4"/>
    </row>
    <row r="9" spans="1:18" ht="3.75" customHeight="1" hidden="1">
      <c r="A9" s="33"/>
      <c r="B9" s="6"/>
      <c r="C9" s="34"/>
      <c r="D9" s="75" t="e">
        <f>C9/B9</f>
        <v>#DIV/0!</v>
      </c>
      <c r="E9" s="6"/>
      <c r="F9" s="35"/>
      <c r="G9" s="81" t="e">
        <f>SUM(G14:G15)</f>
        <v>#DIV/0!</v>
      </c>
      <c r="H9" s="36"/>
      <c r="I9" s="37"/>
      <c r="J9" s="75" t="e">
        <f>I9/H9*100</f>
        <v>#DIV/0!</v>
      </c>
      <c r="K9" s="4"/>
      <c r="L9" s="4"/>
      <c r="M9" s="4"/>
      <c r="N9" s="4"/>
      <c r="O9" s="4"/>
      <c r="P9" s="4"/>
      <c r="Q9" s="4"/>
      <c r="R9" s="4"/>
    </row>
    <row r="10" spans="1:18" ht="15" customHeight="1" hidden="1">
      <c r="A10" s="33"/>
      <c r="B10" s="6"/>
      <c r="C10" s="34"/>
      <c r="D10" s="74" t="e">
        <f>C10/B10</f>
        <v>#DIV/0!</v>
      </c>
      <c r="E10" s="6"/>
      <c r="F10" s="35"/>
      <c r="G10" s="81" t="e">
        <f>SUM(G15:G16)</f>
        <v>#DIV/0!</v>
      </c>
      <c r="H10" s="36"/>
      <c r="I10" s="37"/>
      <c r="J10" s="75" t="e">
        <f>I10/H10*100</f>
        <v>#DIV/0!</v>
      </c>
      <c r="K10" s="4"/>
      <c r="L10" s="31"/>
      <c r="M10" s="31"/>
      <c r="N10" s="31"/>
      <c r="O10" s="32"/>
      <c r="P10" s="32"/>
      <c r="Q10" s="32"/>
      <c r="R10" s="4"/>
    </row>
    <row r="11" spans="1:18" ht="17.25" hidden="1">
      <c r="A11" s="33"/>
      <c r="B11" s="6"/>
      <c r="C11" s="34"/>
      <c r="D11" s="74" t="e">
        <f>C11/B11</f>
        <v>#DIV/0!</v>
      </c>
      <c r="E11" s="6"/>
      <c r="F11" s="35"/>
      <c r="G11" s="81" t="e">
        <f>SUM(G16:G17)</f>
        <v>#DIV/0!</v>
      </c>
      <c r="H11" s="36"/>
      <c r="I11" s="37"/>
      <c r="J11" s="75" t="e">
        <f>I11/H11*100</f>
        <v>#DIV/0!</v>
      </c>
      <c r="K11" s="4"/>
      <c r="L11" s="31"/>
      <c r="M11" s="31"/>
      <c r="N11" s="31"/>
      <c r="O11" s="32"/>
      <c r="P11" s="32"/>
      <c r="Q11" s="32"/>
      <c r="R11" s="4"/>
    </row>
    <row r="12" spans="1:18" ht="0.75" customHeight="1" hidden="1">
      <c r="A12" s="33"/>
      <c r="B12" s="6"/>
      <c r="C12" s="34"/>
      <c r="D12" s="74" t="e">
        <f>C12/B12</f>
        <v>#DIV/0!</v>
      </c>
      <c r="E12" s="38"/>
      <c r="F12" s="39"/>
      <c r="G12" s="81" t="e">
        <f>SUM(G17:G18)</f>
        <v>#DIV/0!</v>
      </c>
      <c r="H12" s="36"/>
      <c r="I12" s="37"/>
      <c r="J12" s="75" t="e">
        <f>I12/H12*100</f>
        <v>#DIV/0!</v>
      </c>
      <c r="K12" s="4"/>
      <c r="L12" s="4"/>
      <c r="M12" s="4"/>
      <c r="N12" s="4"/>
      <c r="O12" s="32"/>
      <c r="P12" s="32"/>
      <c r="Q12" s="32"/>
      <c r="R12" s="4"/>
    </row>
    <row r="13" spans="1:18" ht="23.25" customHeight="1">
      <c r="A13" s="33" t="s">
        <v>7</v>
      </c>
      <c r="B13" s="40">
        <f>SUM(B18:B28)</f>
        <v>12056</v>
      </c>
      <c r="C13" s="41">
        <f>SUM(C18:C28)</f>
        <v>11248</v>
      </c>
      <c r="D13" s="75">
        <f>ROUND((C13-B13)/B13*100,1)</f>
        <v>-6.7</v>
      </c>
      <c r="E13" s="40">
        <f>SUM(E18:E28)</f>
        <v>67070</v>
      </c>
      <c r="F13" s="42">
        <f>SUM(F18:F28)</f>
        <v>65509</v>
      </c>
      <c r="G13" s="75">
        <f aca="true" t="shared" si="0" ref="G13:G28">ROUND((F13-E13)/E13*100,1)</f>
        <v>-2.3</v>
      </c>
      <c r="H13" s="43">
        <f>SUM(H18:H28)</f>
        <v>107660119</v>
      </c>
      <c r="I13" s="44">
        <f>SUM(I18:I28)</f>
        <v>102107556</v>
      </c>
      <c r="J13" s="75">
        <f aca="true" t="shared" si="1" ref="J13:J28">ROUND((I13-H13)/H13*100,1)</f>
        <v>-5.2</v>
      </c>
      <c r="K13" s="31"/>
      <c r="L13" s="31"/>
      <c r="M13" s="31"/>
      <c r="N13" s="31"/>
      <c r="O13" s="32"/>
      <c r="P13" s="32"/>
      <c r="Q13" s="32"/>
      <c r="R13" s="4"/>
    </row>
    <row r="14" spans="1:18" ht="24" customHeight="1">
      <c r="A14" s="45" t="s">
        <v>67</v>
      </c>
      <c r="B14" s="46">
        <f>SUM(B30:B88)</f>
        <v>4493</v>
      </c>
      <c r="C14" s="47">
        <f>SUM(C30:C32,C34:C88)</f>
        <v>4186</v>
      </c>
      <c r="D14" s="75">
        <f>ROUND((C14-B14)/B14*100,1)</f>
        <v>-6.8</v>
      </c>
      <c r="E14" s="46">
        <f>SUM(E30:E88)</f>
        <v>16258</v>
      </c>
      <c r="F14" s="47">
        <f>SUM(F30:F32,F34:F88)</f>
        <v>17103</v>
      </c>
      <c r="G14" s="75">
        <f t="shared" si="0"/>
        <v>5.2</v>
      </c>
      <c r="H14" s="48">
        <f>SUM(H30:H88)</f>
        <v>20669294</v>
      </c>
      <c r="I14" s="31">
        <f>SUM(I30:I88)</f>
        <v>20938464</v>
      </c>
      <c r="J14" s="75">
        <f t="shared" si="1"/>
        <v>1.3</v>
      </c>
      <c r="K14" s="31"/>
      <c r="L14" s="31"/>
      <c r="M14" s="31"/>
      <c r="N14" s="31"/>
      <c r="O14" s="32"/>
      <c r="P14" s="32"/>
      <c r="Q14" s="32"/>
      <c r="R14" s="4"/>
    </row>
    <row r="15" spans="1:18" ht="9" customHeight="1" hidden="1">
      <c r="A15" s="49"/>
      <c r="B15" s="48"/>
      <c r="C15" s="31"/>
      <c r="D15" s="75" t="e">
        <f>C15/B15*100</f>
        <v>#DIV/0!</v>
      </c>
      <c r="E15" s="50"/>
      <c r="F15" s="42"/>
      <c r="G15" s="75" t="e">
        <f t="shared" si="0"/>
        <v>#DIV/0!</v>
      </c>
      <c r="H15" s="36"/>
      <c r="I15" s="31"/>
      <c r="J15" s="75" t="e">
        <f t="shared" si="1"/>
        <v>#DIV/0!</v>
      </c>
      <c r="K15" s="31"/>
      <c r="L15" s="31"/>
      <c r="M15" s="31"/>
      <c r="N15" s="31"/>
      <c r="O15" s="32"/>
      <c r="P15" s="32"/>
      <c r="Q15" s="32"/>
      <c r="R15" s="4"/>
    </row>
    <row r="16" spans="1:18" ht="21.75" customHeight="1" hidden="1">
      <c r="A16" s="49"/>
      <c r="B16" s="48"/>
      <c r="C16" s="31"/>
      <c r="D16" s="75" t="e">
        <f>C16/B16*100</f>
        <v>#DIV/0!</v>
      </c>
      <c r="E16" s="50"/>
      <c r="F16" s="42"/>
      <c r="G16" s="75" t="e">
        <f t="shared" si="0"/>
        <v>#DIV/0!</v>
      </c>
      <c r="H16" s="36"/>
      <c r="I16" s="31"/>
      <c r="J16" s="75" t="e">
        <f t="shared" si="1"/>
        <v>#DIV/0!</v>
      </c>
      <c r="K16" s="31"/>
      <c r="L16" s="31"/>
      <c r="M16" s="31"/>
      <c r="N16" s="31"/>
      <c r="O16" s="32"/>
      <c r="P16" s="32"/>
      <c r="Q16" s="32"/>
      <c r="R16" s="4"/>
    </row>
    <row r="17" spans="1:18" ht="0.75" customHeight="1" hidden="1">
      <c r="A17" s="49"/>
      <c r="B17" s="48"/>
      <c r="C17" s="31"/>
      <c r="D17" s="75" t="e">
        <f>C17/B17*100</f>
        <v>#DIV/0!</v>
      </c>
      <c r="E17" s="50"/>
      <c r="F17" s="42"/>
      <c r="G17" s="75" t="e">
        <f t="shared" si="0"/>
        <v>#DIV/0!</v>
      </c>
      <c r="H17" s="36"/>
      <c r="I17" s="31"/>
      <c r="J17" s="75" t="e">
        <f t="shared" si="1"/>
        <v>#DIV/0!</v>
      </c>
      <c r="K17" s="31"/>
      <c r="L17" s="31"/>
      <c r="M17" s="31"/>
      <c r="N17" s="31"/>
      <c r="O17" s="32"/>
      <c r="P17" s="32"/>
      <c r="Q17" s="32"/>
      <c r="R17" s="4"/>
    </row>
    <row r="18" spans="1:18" ht="21.75" customHeight="1">
      <c r="A18" s="49" t="s">
        <v>65</v>
      </c>
      <c r="B18" s="48">
        <v>4337</v>
      </c>
      <c r="C18" s="31">
        <v>4283</v>
      </c>
      <c r="D18" s="75">
        <f aca="true" t="shared" si="2" ref="D18:D28">ROUND((C18-B18)/B18*100,1)</f>
        <v>-1.2</v>
      </c>
      <c r="E18" s="51">
        <v>30650</v>
      </c>
      <c r="F18" s="42">
        <v>30631</v>
      </c>
      <c r="G18" s="75">
        <f t="shared" si="0"/>
        <v>-0.1</v>
      </c>
      <c r="H18" s="36">
        <v>53786353</v>
      </c>
      <c r="I18" s="31">
        <v>51968656</v>
      </c>
      <c r="J18" s="75">
        <f t="shared" si="1"/>
        <v>-3.4</v>
      </c>
      <c r="K18" s="31"/>
      <c r="L18" s="31"/>
      <c r="M18" s="31"/>
      <c r="N18" s="31"/>
      <c r="O18" s="32"/>
      <c r="P18" s="32"/>
      <c r="Q18" s="32"/>
      <c r="R18" s="4"/>
    </row>
    <row r="19" spans="1:18" ht="21.75" customHeight="1">
      <c r="A19" s="49" t="s">
        <v>64</v>
      </c>
      <c r="B19" s="48">
        <v>1915</v>
      </c>
      <c r="C19" s="31">
        <v>1716</v>
      </c>
      <c r="D19" s="75">
        <f t="shared" si="2"/>
        <v>-10.4</v>
      </c>
      <c r="E19" s="51">
        <v>9419</v>
      </c>
      <c r="F19" s="42">
        <v>8962</v>
      </c>
      <c r="G19" s="75">
        <f t="shared" si="0"/>
        <v>-4.9</v>
      </c>
      <c r="H19" s="36">
        <v>13880965</v>
      </c>
      <c r="I19" s="31">
        <v>12853166</v>
      </c>
      <c r="J19" s="75">
        <f t="shared" si="1"/>
        <v>-7.4</v>
      </c>
      <c r="K19" s="31"/>
      <c r="L19" s="31"/>
      <c r="M19" s="31"/>
      <c r="N19" s="31"/>
      <c r="O19" s="32"/>
      <c r="P19" s="32"/>
      <c r="Q19" s="32"/>
      <c r="R19" s="4"/>
    </row>
    <row r="20" spans="1:18" ht="21.75" customHeight="1">
      <c r="A20" s="49" t="s">
        <v>63</v>
      </c>
      <c r="B20" s="48">
        <v>1152</v>
      </c>
      <c r="C20" s="31">
        <v>1049</v>
      </c>
      <c r="D20" s="75">
        <f t="shared" si="2"/>
        <v>-8.9</v>
      </c>
      <c r="E20" s="51">
        <v>5987</v>
      </c>
      <c r="F20" s="42">
        <v>5646</v>
      </c>
      <c r="G20" s="75">
        <f t="shared" si="0"/>
        <v>-5.7</v>
      </c>
      <c r="H20" s="36">
        <v>9236585</v>
      </c>
      <c r="I20" s="31">
        <v>8271566</v>
      </c>
      <c r="J20" s="75">
        <f t="shared" si="1"/>
        <v>-10.4</v>
      </c>
      <c r="K20" s="31"/>
      <c r="L20" s="31"/>
      <c r="M20" s="31"/>
      <c r="N20" s="31"/>
      <c r="O20" s="32"/>
      <c r="P20" s="32"/>
      <c r="Q20" s="32"/>
      <c r="R20" s="4"/>
    </row>
    <row r="21" spans="1:18" ht="21.75" customHeight="1">
      <c r="A21" s="49" t="s">
        <v>62</v>
      </c>
      <c r="B21" s="48">
        <v>1083</v>
      </c>
      <c r="C21" s="31">
        <v>1031</v>
      </c>
      <c r="D21" s="75">
        <f t="shared" si="2"/>
        <v>-4.8</v>
      </c>
      <c r="E21" s="51">
        <v>4736</v>
      </c>
      <c r="F21" s="42">
        <v>4970</v>
      </c>
      <c r="G21" s="75">
        <f t="shared" si="0"/>
        <v>4.9</v>
      </c>
      <c r="H21" s="36">
        <v>7575354</v>
      </c>
      <c r="I21" s="31">
        <v>7593990</v>
      </c>
      <c r="J21" s="75">
        <f t="shared" si="1"/>
        <v>0.2</v>
      </c>
      <c r="K21" s="31"/>
      <c r="L21" s="31"/>
      <c r="M21" s="31"/>
      <c r="N21" s="31"/>
      <c r="O21" s="32"/>
      <c r="P21" s="32"/>
      <c r="Q21" s="32"/>
      <c r="R21" s="4"/>
    </row>
    <row r="22" spans="1:18" ht="21.75" customHeight="1">
      <c r="A22" s="49" t="s">
        <v>61</v>
      </c>
      <c r="B22" s="48">
        <v>873</v>
      </c>
      <c r="C22" s="31">
        <v>769</v>
      </c>
      <c r="D22" s="75">
        <f t="shared" si="2"/>
        <v>-11.9</v>
      </c>
      <c r="E22" s="51">
        <v>4542</v>
      </c>
      <c r="F22" s="42">
        <v>4088</v>
      </c>
      <c r="G22" s="75">
        <f t="shared" si="0"/>
        <v>-10</v>
      </c>
      <c r="H22" s="36">
        <v>6633983</v>
      </c>
      <c r="I22" s="31">
        <v>5954920</v>
      </c>
      <c r="J22" s="75">
        <f t="shared" si="1"/>
        <v>-10.2</v>
      </c>
      <c r="K22" s="31"/>
      <c r="L22" s="31"/>
      <c r="M22" s="31"/>
      <c r="N22" s="31"/>
      <c r="O22" s="32"/>
      <c r="P22" s="32"/>
      <c r="Q22" s="32"/>
      <c r="R22" s="4"/>
    </row>
    <row r="23" spans="1:18" ht="21.75" customHeight="1">
      <c r="A23" s="49" t="s">
        <v>60</v>
      </c>
      <c r="B23" s="48">
        <v>500</v>
      </c>
      <c r="C23" s="31">
        <v>461</v>
      </c>
      <c r="D23" s="75">
        <f t="shared" si="2"/>
        <v>-7.8</v>
      </c>
      <c r="E23" s="51">
        <v>2794</v>
      </c>
      <c r="F23" s="42">
        <v>2547</v>
      </c>
      <c r="G23" s="75">
        <f t="shared" si="0"/>
        <v>-8.8</v>
      </c>
      <c r="H23" s="36">
        <v>3529912</v>
      </c>
      <c r="I23" s="31">
        <v>3600585</v>
      </c>
      <c r="J23" s="75">
        <f t="shared" si="1"/>
        <v>2</v>
      </c>
      <c r="K23" s="31"/>
      <c r="L23" s="31"/>
      <c r="M23" s="31"/>
      <c r="N23" s="31"/>
      <c r="O23" s="32"/>
      <c r="P23" s="32"/>
      <c r="Q23" s="32"/>
      <c r="R23" s="4"/>
    </row>
    <row r="24" spans="1:18" ht="21.75" customHeight="1">
      <c r="A24" s="49" t="s">
        <v>59</v>
      </c>
      <c r="B24" s="48">
        <v>396</v>
      </c>
      <c r="C24" s="31">
        <v>331</v>
      </c>
      <c r="D24" s="75">
        <f t="shared" si="2"/>
        <v>-16.4</v>
      </c>
      <c r="E24" s="51">
        <v>1324</v>
      </c>
      <c r="F24" s="42">
        <v>1190</v>
      </c>
      <c r="G24" s="75">
        <f t="shared" si="0"/>
        <v>-10.1</v>
      </c>
      <c r="H24" s="36">
        <v>1686510</v>
      </c>
      <c r="I24" s="31">
        <v>1399977</v>
      </c>
      <c r="J24" s="75">
        <f t="shared" si="1"/>
        <v>-17</v>
      </c>
      <c r="K24" s="31"/>
      <c r="L24" s="31"/>
      <c r="M24" s="31"/>
      <c r="N24" s="31"/>
      <c r="O24" s="32"/>
      <c r="P24" s="32"/>
      <c r="Q24" s="32"/>
      <c r="R24" s="4"/>
    </row>
    <row r="25" spans="1:18" ht="21.75" customHeight="1">
      <c r="A25" s="49" t="s">
        <v>57</v>
      </c>
      <c r="B25" s="48">
        <v>354</v>
      </c>
      <c r="C25" s="31">
        <v>326</v>
      </c>
      <c r="D25" s="75">
        <f t="shared" si="2"/>
        <v>-7.9</v>
      </c>
      <c r="E25" s="51">
        <v>1316</v>
      </c>
      <c r="F25" s="42">
        <v>1333</v>
      </c>
      <c r="G25" s="75">
        <f t="shared" si="0"/>
        <v>1.3</v>
      </c>
      <c r="H25" s="36">
        <v>2057920</v>
      </c>
      <c r="I25" s="31">
        <v>1888690</v>
      </c>
      <c r="J25" s="75">
        <f t="shared" si="1"/>
        <v>-8.2</v>
      </c>
      <c r="K25" s="31"/>
      <c r="L25" s="31"/>
      <c r="M25" s="31"/>
      <c r="N25" s="31"/>
      <c r="O25" s="32"/>
      <c r="P25" s="32"/>
      <c r="Q25" s="32"/>
      <c r="R25" s="4"/>
    </row>
    <row r="26" spans="1:18" ht="21.75" customHeight="1">
      <c r="A26" s="49" t="s">
        <v>58</v>
      </c>
      <c r="B26" s="48">
        <v>351</v>
      </c>
      <c r="C26" s="31">
        <v>310</v>
      </c>
      <c r="D26" s="75">
        <f t="shared" si="2"/>
        <v>-11.7</v>
      </c>
      <c r="E26" s="51">
        <v>1445</v>
      </c>
      <c r="F26" s="42">
        <v>1402</v>
      </c>
      <c r="G26" s="82">
        <f t="shared" si="0"/>
        <v>-3</v>
      </c>
      <c r="H26" s="36">
        <v>2059883</v>
      </c>
      <c r="I26" s="31">
        <v>1894994</v>
      </c>
      <c r="J26" s="75">
        <f t="shared" si="1"/>
        <v>-8</v>
      </c>
      <c r="K26" s="31"/>
      <c r="L26" s="31"/>
      <c r="M26" s="31"/>
      <c r="N26" s="31"/>
      <c r="O26" s="32"/>
      <c r="P26" s="32"/>
      <c r="Q26" s="32"/>
      <c r="R26" s="4"/>
    </row>
    <row r="27" spans="1:18" ht="21.75" customHeight="1">
      <c r="A27" s="49" t="s">
        <v>56</v>
      </c>
      <c r="B27" s="48">
        <v>309</v>
      </c>
      <c r="C27" s="31">
        <v>281</v>
      </c>
      <c r="D27" s="75">
        <f t="shared" si="2"/>
        <v>-9.1</v>
      </c>
      <c r="E27" s="51">
        <v>1431</v>
      </c>
      <c r="F27" s="42">
        <v>1476</v>
      </c>
      <c r="G27" s="75">
        <f t="shared" si="0"/>
        <v>3.1</v>
      </c>
      <c r="H27" s="6">
        <v>2065594</v>
      </c>
      <c r="I27" s="52">
        <v>1952766</v>
      </c>
      <c r="J27" s="75">
        <f t="shared" si="1"/>
        <v>-5.5</v>
      </c>
      <c r="K27" s="31"/>
      <c r="L27" s="31"/>
      <c r="M27" s="31"/>
      <c r="N27" s="31"/>
      <c r="O27" s="32"/>
      <c r="P27" s="32"/>
      <c r="Q27" s="32"/>
      <c r="R27" s="4"/>
    </row>
    <row r="28" spans="1:18" ht="21.75" customHeight="1">
      <c r="A28" s="49" t="s">
        <v>55</v>
      </c>
      <c r="B28" s="48">
        <v>786</v>
      </c>
      <c r="C28" s="31">
        <v>691</v>
      </c>
      <c r="D28" s="75">
        <f t="shared" si="2"/>
        <v>-12.1</v>
      </c>
      <c r="E28" s="51">
        <v>3426</v>
      </c>
      <c r="F28" s="42">
        <v>3264</v>
      </c>
      <c r="G28" s="75">
        <f t="shared" si="0"/>
        <v>-4.7</v>
      </c>
      <c r="H28" s="6">
        <v>5147060</v>
      </c>
      <c r="I28" s="52">
        <v>4728246</v>
      </c>
      <c r="J28" s="75">
        <f t="shared" si="1"/>
        <v>-8.1</v>
      </c>
      <c r="K28" s="31"/>
      <c r="L28" s="31"/>
      <c r="M28" s="31"/>
      <c r="N28" s="31"/>
      <c r="O28" s="32"/>
      <c r="P28" s="32"/>
      <c r="Q28" s="32"/>
      <c r="R28" s="4"/>
    </row>
    <row r="29" spans="1:18" ht="9" customHeight="1">
      <c r="A29" s="49"/>
      <c r="B29" s="48"/>
      <c r="C29" s="31"/>
      <c r="D29" s="75"/>
      <c r="E29" s="51"/>
      <c r="F29" s="42"/>
      <c r="G29" s="75"/>
      <c r="H29" s="6"/>
      <c r="I29" s="52"/>
      <c r="J29" s="75"/>
      <c r="K29" s="31"/>
      <c r="L29" s="31"/>
      <c r="M29" s="31"/>
      <c r="N29" s="31"/>
      <c r="O29" s="32"/>
      <c r="P29" s="32"/>
      <c r="Q29" s="32"/>
      <c r="R29" s="4"/>
    </row>
    <row r="30" spans="1:18" ht="21.75" customHeight="1">
      <c r="A30" s="49" t="s">
        <v>54</v>
      </c>
      <c r="B30" s="48">
        <v>26</v>
      </c>
      <c r="C30" s="31">
        <v>26</v>
      </c>
      <c r="D30" s="75">
        <f>ROUND((C30-B30)/B30*100,1)</f>
        <v>0</v>
      </c>
      <c r="E30" s="51">
        <v>72</v>
      </c>
      <c r="F30" s="42">
        <v>56</v>
      </c>
      <c r="G30" s="75">
        <f>ROUND((F30-E30)/E30*100,1)</f>
        <v>-22.2</v>
      </c>
      <c r="H30" s="6">
        <v>54357</v>
      </c>
      <c r="I30" s="52">
        <v>44588</v>
      </c>
      <c r="J30" s="75">
        <f>ROUND((I30-H30)/H30*100,1)</f>
        <v>-18</v>
      </c>
      <c r="K30" s="31"/>
      <c r="L30" s="31"/>
      <c r="M30" s="31"/>
      <c r="N30" s="31"/>
      <c r="O30" s="32"/>
      <c r="P30" s="32"/>
      <c r="Q30" s="32"/>
      <c r="R30" s="4"/>
    </row>
    <row r="31" spans="1:18" ht="21.75" customHeight="1">
      <c r="A31" s="49" t="s">
        <v>53</v>
      </c>
      <c r="B31" s="48">
        <v>53</v>
      </c>
      <c r="C31" s="31">
        <v>43</v>
      </c>
      <c r="D31" s="75">
        <f>ROUND((C31-B31)/B31*100,1)</f>
        <v>-18.9</v>
      </c>
      <c r="E31" s="51">
        <v>171</v>
      </c>
      <c r="F31" s="42">
        <v>157</v>
      </c>
      <c r="G31" s="83">
        <f>ROUND((F31-E31)/E31*100,1)</f>
        <v>-8.2</v>
      </c>
      <c r="H31" s="6">
        <v>158905</v>
      </c>
      <c r="I31" s="52">
        <v>154253</v>
      </c>
      <c r="J31" s="75">
        <f>ROUND((I31-H31)/H31*100,1)</f>
        <v>-2.9</v>
      </c>
      <c r="K31" s="31"/>
      <c r="L31" s="31"/>
      <c r="M31" s="31"/>
      <c r="N31" s="31"/>
      <c r="O31" s="32"/>
      <c r="P31" s="32"/>
      <c r="Q31" s="32"/>
      <c r="R31" s="4"/>
    </row>
    <row r="32" spans="1:18" ht="21.75" customHeight="1">
      <c r="A32" s="49" t="s">
        <v>52</v>
      </c>
      <c r="B32" s="48">
        <v>71</v>
      </c>
      <c r="C32" s="31">
        <v>66</v>
      </c>
      <c r="D32" s="75">
        <f>ROUND((C32-B32)/B32*100,1)</f>
        <v>-7</v>
      </c>
      <c r="E32" s="51">
        <v>190</v>
      </c>
      <c r="F32" s="42">
        <v>192</v>
      </c>
      <c r="G32" s="75">
        <f>ROUND((F32-E32)/E32*100,1)</f>
        <v>1.1</v>
      </c>
      <c r="H32" s="6">
        <v>193483</v>
      </c>
      <c r="I32" s="52">
        <v>177653</v>
      </c>
      <c r="J32" s="75">
        <f>ROUND((I32-H32)/H32*100,1)</f>
        <v>-8.2</v>
      </c>
      <c r="K32" s="31"/>
      <c r="L32" s="31"/>
      <c r="M32" s="31"/>
      <c r="N32" s="31"/>
      <c r="O32" s="32"/>
      <c r="P32" s="32"/>
      <c r="Q32" s="32"/>
      <c r="R32" s="4"/>
    </row>
    <row r="33" spans="1:18" ht="11.25" customHeight="1">
      <c r="A33" s="49"/>
      <c r="B33" s="48"/>
      <c r="C33" s="31"/>
      <c r="D33" s="75"/>
      <c r="E33" s="51"/>
      <c r="F33" s="42"/>
      <c r="G33" s="75"/>
      <c r="H33" s="6"/>
      <c r="I33" s="52"/>
      <c r="J33" s="75"/>
      <c r="K33" s="31"/>
      <c r="L33" s="31"/>
      <c r="M33" s="31"/>
      <c r="N33" s="31"/>
      <c r="O33" s="32"/>
      <c r="P33" s="32"/>
      <c r="Q33" s="32"/>
      <c r="R33" s="4"/>
    </row>
    <row r="34" spans="1:18" ht="21.75" customHeight="1">
      <c r="A34" s="49" t="s">
        <v>51</v>
      </c>
      <c r="B34" s="48">
        <v>106</v>
      </c>
      <c r="C34" s="31">
        <v>92</v>
      </c>
      <c r="D34" s="75">
        <f>ROUND((C34-B34)/B34*100,1)</f>
        <v>-13.2</v>
      </c>
      <c r="E34" s="51">
        <v>279</v>
      </c>
      <c r="F34" s="42">
        <v>259</v>
      </c>
      <c r="G34" s="75">
        <f>ROUND((F34-E34)/E34*100,1)</f>
        <v>-7.2</v>
      </c>
      <c r="H34" s="6">
        <v>249531</v>
      </c>
      <c r="I34" s="52">
        <v>252055</v>
      </c>
      <c r="J34" s="75">
        <f>ROUND((I34-H34)/H34*100,1)</f>
        <v>1</v>
      </c>
      <c r="K34" s="31"/>
      <c r="L34" s="31"/>
      <c r="M34" s="31"/>
      <c r="N34" s="31"/>
      <c r="O34" s="32"/>
      <c r="P34" s="32"/>
      <c r="Q34" s="32"/>
      <c r="R34" s="4"/>
    </row>
    <row r="35" spans="1:18" ht="21.75" customHeight="1">
      <c r="A35" s="49" t="s">
        <v>50</v>
      </c>
      <c r="B35" s="48">
        <v>63</v>
      </c>
      <c r="C35" s="31">
        <v>55</v>
      </c>
      <c r="D35" s="75">
        <f>ROUND((C35-B35)/B35*100,1)</f>
        <v>-12.7</v>
      </c>
      <c r="E35" s="51">
        <v>146</v>
      </c>
      <c r="F35" s="42">
        <v>135</v>
      </c>
      <c r="G35" s="75">
        <f>ROUND((F35-E35)/E35*100,1)</f>
        <v>-7.5</v>
      </c>
      <c r="H35" s="6">
        <v>156498</v>
      </c>
      <c r="I35" s="52">
        <v>107227</v>
      </c>
      <c r="J35" s="75">
        <f>ROUND((I35-H35)/H35*100,1)</f>
        <v>-31.5</v>
      </c>
      <c r="K35" s="31"/>
      <c r="L35" s="31"/>
      <c r="M35" s="31"/>
      <c r="N35" s="31"/>
      <c r="O35" s="32"/>
      <c r="P35" s="32"/>
      <c r="Q35" s="32"/>
      <c r="R35" s="4"/>
    </row>
    <row r="36" spans="1:18" ht="21.75" customHeight="1">
      <c r="A36" s="49" t="s">
        <v>49</v>
      </c>
      <c r="B36" s="48">
        <v>236</v>
      </c>
      <c r="C36" s="31">
        <v>209</v>
      </c>
      <c r="D36" s="75">
        <f>ROUND((C36-B36)/B36*100,1)</f>
        <v>-11.4</v>
      </c>
      <c r="E36" s="51">
        <v>797</v>
      </c>
      <c r="F36" s="42">
        <v>738</v>
      </c>
      <c r="G36" s="75">
        <f>ROUND((F36-E36)/E36*100,1)</f>
        <v>-7.4</v>
      </c>
      <c r="H36" s="6">
        <v>1059252</v>
      </c>
      <c r="I36" s="52">
        <v>1025122</v>
      </c>
      <c r="J36" s="75">
        <f>ROUND((I36-H36)/H36*100,1)</f>
        <v>-3.2</v>
      </c>
      <c r="K36" s="31"/>
      <c r="L36" s="31"/>
      <c r="M36" s="31"/>
      <c r="N36" s="31"/>
      <c r="O36" s="32"/>
      <c r="P36" s="32"/>
      <c r="Q36" s="32"/>
      <c r="R36" s="4"/>
    </row>
    <row r="37" spans="1:18" ht="21.75" customHeight="1">
      <c r="A37" s="49" t="s">
        <v>48</v>
      </c>
      <c r="B37" s="48">
        <v>65</v>
      </c>
      <c r="C37" s="31">
        <v>65</v>
      </c>
      <c r="D37" s="75">
        <f>ROUND((C37-B37)/B37*100,1)</f>
        <v>0</v>
      </c>
      <c r="E37" s="51">
        <v>263</v>
      </c>
      <c r="F37" s="42">
        <v>299</v>
      </c>
      <c r="G37" s="75">
        <f>ROUND((F37-E37)/E37*100,1)</f>
        <v>13.7</v>
      </c>
      <c r="H37" s="6">
        <v>575642</v>
      </c>
      <c r="I37" s="52">
        <v>387313</v>
      </c>
      <c r="J37" s="75">
        <f>ROUND((I37-H37)/H37*100,1)</f>
        <v>-32.7</v>
      </c>
      <c r="K37" s="31"/>
      <c r="L37" s="53"/>
      <c r="M37" s="53"/>
      <c r="N37" s="53"/>
      <c r="O37" s="54"/>
      <c r="P37" s="32"/>
      <c r="Q37" s="32"/>
      <c r="R37" s="4"/>
    </row>
    <row r="38" spans="1:18" ht="21.75" customHeight="1">
      <c r="A38" s="49" t="s">
        <v>47</v>
      </c>
      <c r="B38" s="48">
        <v>170</v>
      </c>
      <c r="C38" s="52">
        <v>151</v>
      </c>
      <c r="D38" s="75">
        <f>ROUND((C38-B38)/B38*100,1)</f>
        <v>-11.2</v>
      </c>
      <c r="E38" s="51">
        <v>522</v>
      </c>
      <c r="F38" s="42">
        <v>803</v>
      </c>
      <c r="G38" s="75">
        <f>ROUND((F38-E38)/E38*100,1)</f>
        <v>53.8</v>
      </c>
      <c r="H38" s="36">
        <v>657892</v>
      </c>
      <c r="I38" s="52">
        <v>759514</v>
      </c>
      <c r="J38" s="75">
        <f>ROUND((I38-H38)/H38*100,1)</f>
        <v>15.4</v>
      </c>
      <c r="K38" s="31"/>
      <c r="L38" s="31"/>
      <c r="M38" s="31"/>
      <c r="N38" s="31"/>
      <c r="O38" s="32"/>
      <c r="P38" s="32"/>
      <c r="Q38" s="32"/>
      <c r="R38" s="4"/>
    </row>
    <row r="39" spans="1:18" ht="12" customHeight="1">
      <c r="A39" s="49" t="s">
        <v>0</v>
      </c>
      <c r="B39" s="36"/>
      <c r="C39" s="4"/>
      <c r="D39" s="75"/>
      <c r="E39" s="51"/>
      <c r="F39" s="42"/>
      <c r="G39" s="75"/>
      <c r="H39" s="36"/>
      <c r="I39" s="55"/>
      <c r="J39" s="75"/>
      <c r="K39" s="4"/>
      <c r="L39" s="4"/>
      <c r="M39" s="4"/>
      <c r="N39" s="4"/>
      <c r="O39" s="32"/>
      <c r="P39" s="32"/>
      <c r="Q39" s="32"/>
      <c r="R39" s="4"/>
    </row>
    <row r="40" spans="1:18" ht="21.75" customHeight="1" hidden="1">
      <c r="A40" s="8"/>
      <c r="B40" s="48"/>
      <c r="C40" s="31"/>
      <c r="D40" s="75" t="e">
        <f>ROUND((C40-B40)/B40*100,1)</f>
        <v>#DIV/0!</v>
      </c>
      <c r="E40" s="51"/>
      <c r="F40" s="42"/>
      <c r="G40" s="75" t="e">
        <f>ROUND((F40-E40)/E40*100,1)</f>
        <v>#DIV/0!</v>
      </c>
      <c r="H40" s="48"/>
      <c r="I40" s="31"/>
      <c r="J40" s="75" t="e">
        <f>ROUND((I40-H40)/H40*100,1)</f>
        <v>#DIV/0!</v>
      </c>
      <c r="K40" s="31"/>
      <c r="L40" s="31"/>
      <c r="M40" s="31"/>
      <c r="N40" s="31"/>
      <c r="O40" s="32"/>
      <c r="P40" s="32"/>
      <c r="Q40" s="32"/>
      <c r="R40" s="4"/>
    </row>
    <row r="41" spans="1:18" ht="21.75" customHeight="1">
      <c r="A41" s="49" t="s">
        <v>46</v>
      </c>
      <c r="B41" s="48">
        <v>277</v>
      </c>
      <c r="C41" s="31">
        <v>265</v>
      </c>
      <c r="D41" s="75">
        <f>ROUND((C41-B41)/B41*100,1)</f>
        <v>-4.3</v>
      </c>
      <c r="E41" s="51">
        <v>1245</v>
      </c>
      <c r="F41" s="42">
        <v>1337</v>
      </c>
      <c r="G41" s="75">
        <f>ROUND((F41-E41)/E41*100,1)</f>
        <v>7.4</v>
      </c>
      <c r="H41" s="6">
        <v>1858887</v>
      </c>
      <c r="I41" s="52">
        <v>1930991</v>
      </c>
      <c r="J41" s="75">
        <f>ROUND((I41-H41)/H41*100,1)</f>
        <v>3.9</v>
      </c>
      <c r="K41" s="31"/>
      <c r="L41" s="31"/>
      <c r="M41" s="31"/>
      <c r="N41" s="31"/>
      <c r="O41" s="32"/>
      <c r="P41" s="32"/>
      <c r="Q41" s="32"/>
      <c r="R41" s="4"/>
    </row>
    <row r="42" spans="1:18" ht="21.75" customHeight="1">
      <c r="A42" s="49" t="s">
        <v>45</v>
      </c>
      <c r="B42" s="48">
        <v>111</v>
      </c>
      <c r="C42" s="31">
        <v>110</v>
      </c>
      <c r="D42" s="75">
        <f>ROUND((C42-B42)/B42*100,1)</f>
        <v>-0.9</v>
      </c>
      <c r="E42" s="51">
        <v>415</v>
      </c>
      <c r="F42" s="42">
        <v>394</v>
      </c>
      <c r="G42" s="75">
        <f>ROUND((F42-E42)/E42*100,1)</f>
        <v>-5.1</v>
      </c>
      <c r="H42" s="6">
        <v>616144</v>
      </c>
      <c r="I42" s="52">
        <v>572378</v>
      </c>
      <c r="J42" s="75">
        <f>ROUND((I42-H42)/H42*100,1)</f>
        <v>-7.1</v>
      </c>
      <c r="K42" s="31"/>
      <c r="L42" s="31"/>
      <c r="M42" s="31"/>
      <c r="N42" s="31"/>
      <c r="O42" s="32"/>
      <c r="P42" s="32"/>
      <c r="Q42" s="32"/>
      <c r="R42" s="4"/>
    </row>
    <row r="43" spans="1:18" ht="12" customHeight="1">
      <c r="A43" s="49"/>
      <c r="B43" s="48"/>
      <c r="C43" s="31"/>
      <c r="D43" s="75"/>
      <c r="E43" s="51"/>
      <c r="F43" s="42"/>
      <c r="G43" s="75"/>
      <c r="H43" s="6"/>
      <c r="I43" s="52"/>
      <c r="J43" s="75"/>
      <c r="K43" s="31"/>
      <c r="L43" s="31"/>
      <c r="M43" s="31"/>
      <c r="N43" s="31"/>
      <c r="O43" s="32"/>
      <c r="P43" s="32"/>
      <c r="Q43" s="32"/>
      <c r="R43" s="4"/>
    </row>
    <row r="44" spans="1:18" ht="21.75" customHeight="1">
      <c r="A44" s="49" t="s">
        <v>44</v>
      </c>
      <c r="B44" s="48">
        <v>56</v>
      </c>
      <c r="C44" s="31">
        <v>49</v>
      </c>
      <c r="D44" s="75">
        <f>ROUND((C44-B44)/B44*100,1)</f>
        <v>-12.5</v>
      </c>
      <c r="E44" s="51">
        <v>198</v>
      </c>
      <c r="F44" s="42">
        <v>209</v>
      </c>
      <c r="G44" s="75">
        <f>ROUND((F44-E44)/E44*100,1)</f>
        <v>5.6</v>
      </c>
      <c r="H44" s="6">
        <v>226785</v>
      </c>
      <c r="I44" s="52">
        <v>238596</v>
      </c>
      <c r="J44" s="75">
        <f>ROUND((I44-H44)/H44*100,1)</f>
        <v>5.2</v>
      </c>
      <c r="K44" s="31"/>
      <c r="L44" s="31"/>
      <c r="M44" s="31"/>
      <c r="N44" s="31"/>
      <c r="O44" s="32"/>
      <c r="P44" s="32"/>
      <c r="Q44" s="32"/>
      <c r="R44" s="4"/>
    </row>
    <row r="45" spans="1:18" ht="21.75" customHeight="1">
      <c r="A45" s="49" t="s">
        <v>43</v>
      </c>
      <c r="B45" s="48">
        <v>116</v>
      </c>
      <c r="C45" s="31">
        <v>111</v>
      </c>
      <c r="D45" s="75">
        <f>ROUND((C45-B45)/B45*100,1)</f>
        <v>-4.3</v>
      </c>
      <c r="E45" s="51">
        <v>1023</v>
      </c>
      <c r="F45" s="42">
        <v>1037</v>
      </c>
      <c r="G45" s="75">
        <f>ROUND((F45-E45)/E45*100,1)</f>
        <v>1.4</v>
      </c>
      <c r="H45" s="6">
        <v>656375</v>
      </c>
      <c r="I45" s="52">
        <v>1332246</v>
      </c>
      <c r="J45" s="75">
        <f>ROUND((I45-H45)/H45*100,1)</f>
        <v>103</v>
      </c>
      <c r="K45" s="31"/>
      <c r="L45" s="31"/>
      <c r="M45" s="31"/>
      <c r="N45" s="31"/>
      <c r="O45" s="32"/>
      <c r="P45" s="32"/>
      <c r="Q45" s="32"/>
      <c r="R45" s="4"/>
    </row>
    <row r="46" spans="1:18" ht="21.75" customHeight="1">
      <c r="A46" s="49" t="s">
        <v>42</v>
      </c>
      <c r="B46" s="48">
        <v>122</v>
      </c>
      <c r="C46" s="31">
        <v>102</v>
      </c>
      <c r="D46" s="75">
        <f>ROUND((C46-B46)/B46*100,1)</f>
        <v>-16.4</v>
      </c>
      <c r="E46" s="51">
        <v>514</v>
      </c>
      <c r="F46" s="42">
        <v>518</v>
      </c>
      <c r="G46" s="75">
        <f>ROUND((F46-E46)/E46*100,1)</f>
        <v>0.8</v>
      </c>
      <c r="H46" s="6">
        <v>530500</v>
      </c>
      <c r="I46" s="52">
        <v>599585</v>
      </c>
      <c r="J46" s="75">
        <f>ROUND((I46-H46)/H46*100,1)</f>
        <v>13</v>
      </c>
      <c r="K46" s="31"/>
      <c r="L46" s="31"/>
      <c r="M46" s="31"/>
      <c r="N46" s="31"/>
      <c r="O46" s="32"/>
      <c r="P46" s="32"/>
      <c r="Q46" s="32"/>
      <c r="R46" s="4"/>
    </row>
    <row r="47" spans="1:18" ht="21.75" customHeight="1">
      <c r="A47" s="49" t="s">
        <v>41</v>
      </c>
      <c r="B47" s="48">
        <v>203</v>
      </c>
      <c r="C47" s="31">
        <v>225</v>
      </c>
      <c r="D47" s="75">
        <f>ROUND((C47-B47)/B47*100,1)</f>
        <v>10.8</v>
      </c>
      <c r="E47" s="51">
        <v>756</v>
      </c>
      <c r="F47" s="42">
        <v>959</v>
      </c>
      <c r="G47" s="75">
        <f>ROUND((F47-E47)/E47*100,1)</f>
        <v>26.9</v>
      </c>
      <c r="H47" s="6">
        <v>1095778</v>
      </c>
      <c r="I47" s="52">
        <v>1244518</v>
      </c>
      <c r="J47" s="75">
        <f>ROUND((I47-H47)/H47*100,1)</f>
        <v>13.6</v>
      </c>
      <c r="K47" s="31"/>
      <c r="L47" s="31"/>
      <c r="M47" s="31"/>
      <c r="N47" s="31"/>
      <c r="O47" s="32"/>
      <c r="P47" s="32"/>
      <c r="Q47" s="32"/>
      <c r="R47" s="4"/>
    </row>
    <row r="48" spans="1:18" ht="10.5" customHeight="1">
      <c r="A48" s="49"/>
      <c r="B48" s="48"/>
      <c r="C48" s="31"/>
      <c r="D48" s="75"/>
      <c r="E48" s="51"/>
      <c r="F48" s="42"/>
      <c r="G48" s="75"/>
      <c r="H48" s="36"/>
      <c r="I48" s="52"/>
      <c r="J48" s="75"/>
      <c r="K48" s="31"/>
      <c r="L48" s="31"/>
      <c r="M48" s="31"/>
      <c r="N48" s="31"/>
      <c r="O48" s="32"/>
      <c r="P48" s="32"/>
      <c r="Q48" s="32"/>
      <c r="R48" s="4"/>
    </row>
    <row r="49" spans="1:18" ht="21.75" customHeight="1">
      <c r="A49" s="49" t="s">
        <v>40</v>
      </c>
      <c r="B49" s="48">
        <v>195</v>
      </c>
      <c r="C49" s="31">
        <v>171</v>
      </c>
      <c r="D49" s="75">
        <f>ROUND((C49-B49)/B49*100,1)</f>
        <v>-12.3</v>
      </c>
      <c r="E49" s="51">
        <v>532</v>
      </c>
      <c r="F49" s="42">
        <v>573</v>
      </c>
      <c r="G49" s="75">
        <f>ROUND((F49-E49)/E49*100,1)</f>
        <v>7.7</v>
      </c>
      <c r="H49" s="36">
        <v>512179</v>
      </c>
      <c r="I49" s="52">
        <v>555520</v>
      </c>
      <c r="J49" s="75">
        <f>ROUND((I49-H49)/H49*100,1)</f>
        <v>8.5</v>
      </c>
      <c r="K49" s="31"/>
      <c r="L49" s="31"/>
      <c r="M49" s="31"/>
      <c r="N49" s="31"/>
      <c r="O49" s="32"/>
      <c r="P49" s="32"/>
      <c r="Q49" s="32"/>
      <c r="R49" s="4"/>
    </row>
    <row r="50" spans="1:18" ht="11.25" customHeight="1">
      <c r="A50" s="49"/>
      <c r="B50" s="48"/>
      <c r="C50" s="31"/>
      <c r="D50" s="75"/>
      <c r="E50" s="51"/>
      <c r="F50" s="42"/>
      <c r="G50" s="75"/>
      <c r="H50" s="6"/>
      <c r="I50" s="52"/>
      <c r="J50" s="75"/>
      <c r="K50" s="31"/>
      <c r="L50" s="31"/>
      <c r="M50" s="31"/>
      <c r="N50" s="31"/>
      <c r="O50" s="32"/>
      <c r="P50" s="32"/>
      <c r="Q50" s="32"/>
      <c r="R50" s="4"/>
    </row>
    <row r="51" spans="1:18" ht="21.75" customHeight="1">
      <c r="A51" s="49" t="s">
        <v>8</v>
      </c>
      <c r="B51" s="48">
        <v>48</v>
      </c>
      <c r="C51" s="31">
        <v>39</v>
      </c>
      <c r="D51" s="75">
        <f aca="true" t="shared" si="3" ref="D51:D58">ROUND((C51-B51)/B51*100,1)</f>
        <v>-18.8</v>
      </c>
      <c r="E51" s="51">
        <v>96</v>
      </c>
      <c r="F51" s="42">
        <v>111</v>
      </c>
      <c r="G51" s="75">
        <f aca="true" t="shared" si="4" ref="G51:G58">ROUND((F51-E51)/E51*100,1)</f>
        <v>15.6</v>
      </c>
      <c r="H51" s="6">
        <v>92428</v>
      </c>
      <c r="I51" s="52">
        <v>80384</v>
      </c>
      <c r="J51" s="75">
        <f aca="true" t="shared" si="5" ref="J51:J58">ROUND((I51-H51)/H51*100,1)</f>
        <v>-13</v>
      </c>
      <c r="K51" s="31"/>
      <c r="L51" s="31"/>
      <c r="M51" s="31"/>
      <c r="N51" s="31"/>
      <c r="O51" s="32"/>
      <c r="P51" s="32"/>
      <c r="Q51" s="32"/>
      <c r="R51" s="4"/>
    </row>
    <row r="52" spans="1:18" ht="21.75" customHeight="1">
      <c r="A52" s="49" t="s">
        <v>9</v>
      </c>
      <c r="B52" s="48">
        <v>85</v>
      </c>
      <c r="C52" s="31">
        <v>77</v>
      </c>
      <c r="D52" s="75">
        <f t="shared" si="3"/>
        <v>-9.4</v>
      </c>
      <c r="E52" s="51">
        <v>368</v>
      </c>
      <c r="F52" s="42">
        <v>397</v>
      </c>
      <c r="G52" s="75">
        <f t="shared" si="4"/>
        <v>7.9</v>
      </c>
      <c r="H52" s="6">
        <v>487957</v>
      </c>
      <c r="I52" s="52">
        <v>568717</v>
      </c>
      <c r="J52" s="75">
        <f t="shared" si="5"/>
        <v>16.6</v>
      </c>
      <c r="K52" s="31"/>
      <c r="L52" s="31"/>
      <c r="M52" s="31"/>
      <c r="N52" s="31"/>
      <c r="O52" s="32"/>
      <c r="P52" s="32"/>
      <c r="Q52" s="32"/>
      <c r="R52" s="4"/>
    </row>
    <row r="53" spans="1:18" ht="21.75" customHeight="1">
      <c r="A53" s="49" t="s">
        <v>10</v>
      </c>
      <c r="B53" s="48">
        <v>29</v>
      </c>
      <c r="C53" s="31">
        <v>23</v>
      </c>
      <c r="D53" s="75">
        <f t="shared" si="3"/>
        <v>-20.7</v>
      </c>
      <c r="E53" s="51">
        <v>58</v>
      </c>
      <c r="F53" s="42">
        <v>48</v>
      </c>
      <c r="G53" s="75">
        <f t="shared" si="4"/>
        <v>-17.2</v>
      </c>
      <c r="H53" s="6">
        <v>40778</v>
      </c>
      <c r="I53" s="52">
        <v>35659</v>
      </c>
      <c r="J53" s="75">
        <f t="shared" si="5"/>
        <v>-12.6</v>
      </c>
      <c r="K53" s="31"/>
      <c r="L53" s="31"/>
      <c r="M53" s="31"/>
      <c r="N53" s="31"/>
      <c r="O53" s="32"/>
      <c r="P53" s="32"/>
      <c r="Q53" s="32"/>
      <c r="R53" s="4"/>
    </row>
    <row r="54" spans="1:18" ht="21.75" customHeight="1">
      <c r="A54" s="49" t="s">
        <v>11</v>
      </c>
      <c r="B54" s="48">
        <v>71</v>
      </c>
      <c r="C54" s="31">
        <v>58</v>
      </c>
      <c r="D54" s="75">
        <f t="shared" si="3"/>
        <v>-18.3</v>
      </c>
      <c r="E54" s="51">
        <v>185</v>
      </c>
      <c r="F54" s="42">
        <v>143</v>
      </c>
      <c r="G54" s="75">
        <f t="shared" si="4"/>
        <v>-22.7</v>
      </c>
      <c r="H54" s="6">
        <v>222897</v>
      </c>
      <c r="I54" s="52">
        <v>159661</v>
      </c>
      <c r="J54" s="75">
        <f t="shared" si="5"/>
        <v>-28.4</v>
      </c>
      <c r="K54" s="31"/>
      <c r="L54" s="31"/>
      <c r="M54" s="31"/>
      <c r="N54" s="31"/>
      <c r="O54" s="32"/>
      <c r="P54" s="32"/>
      <c r="Q54" s="32"/>
      <c r="R54" s="4"/>
    </row>
    <row r="55" spans="1:18" ht="21.75" customHeight="1">
      <c r="A55" s="49" t="s">
        <v>12</v>
      </c>
      <c r="B55" s="48">
        <v>31</v>
      </c>
      <c r="C55" s="31">
        <v>26</v>
      </c>
      <c r="D55" s="75">
        <f t="shared" si="3"/>
        <v>-16.1</v>
      </c>
      <c r="E55" s="51">
        <v>80</v>
      </c>
      <c r="F55" s="42">
        <v>93</v>
      </c>
      <c r="G55" s="75">
        <f t="shared" si="4"/>
        <v>16.3</v>
      </c>
      <c r="H55" s="6">
        <v>89893</v>
      </c>
      <c r="I55" s="52">
        <v>71745</v>
      </c>
      <c r="J55" s="75">
        <f t="shared" si="5"/>
        <v>-20.2</v>
      </c>
      <c r="K55" s="31"/>
      <c r="L55" s="31"/>
      <c r="M55" s="31"/>
      <c r="N55" s="31"/>
      <c r="O55" s="32"/>
      <c r="P55" s="32"/>
      <c r="Q55" s="32"/>
      <c r="R55" s="4"/>
    </row>
    <row r="56" spans="1:18" ht="21.75" customHeight="1">
      <c r="A56" s="49" t="s">
        <v>13</v>
      </c>
      <c r="B56" s="48">
        <v>42</v>
      </c>
      <c r="C56" s="31">
        <v>38</v>
      </c>
      <c r="D56" s="75">
        <f t="shared" si="3"/>
        <v>-9.5</v>
      </c>
      <c r="E56" s="51">
        <v>152</v>
      </c>
      <c r="F56" s="42">
        <v>154</v>
      </c>
      <c r="G56" s="75">
        <f t="shared" si="4"/>
        <v>1.3</v>
      </c>
      <c r="H56" s="6">
        <v>190693</v>
      </c>
      <c r="I56" s="52">
        <v>187909</v>
      </c>
      <c r="J56" s="75">
        <f t="shared" si="5"/>
        <v>-1.5</v>
      </c>
      <c r="K56" s="31"/>
      <c r="L56" s="31"/>
      <c r="M56" s="31"/>
      <c r="N56" s="31"/>
      <c r="O56" s="32"/>
      <c r="P56" s="32"/>
      <c r="Q56" s="32"/>
      <c r="R56" s="4"/>
    </row>
    <row r="57" spans="1:18" ht="21.75" customHeight="1">
      <c r="A57" s="49" t="s">
        <v>39</v>
      </c>
      <c r="B57" s="48">
        <v>32</v>
      </c>
      <c r="C57" s="31">
        <v>30</v>
      </c>
      <c r="D57" s="75">
        <f t="shared" si="3"/>
        <v>-6.3</v>
      </c>
      <c r="E57" s="51">
        <v>72</v>
      </c>
      <c r="F57" s="42">
        <v>66</v>
      </c>
      <c r="G57" s="75">
        <f t="shared" si="4"/>
        <v>-8.3</v>
      </c>
      <c r="H57" s="6">
        <v>59018</v>
      </c>
      <c r="I57" s="52">
        <v>59359</v>
      </c>
      <c r="J57" s="75">
        <f t="shared" si="5"/>
        <v>0.6</v>
      </c>
      <c r="K57" s="31"/>
      <c r="L57" s="31"/>
      <c r="M57" s="31"/>
      <c r="N57" s="31"/>
      <c r="O57" s="32"/>
      <c r="P57" s="32"/>
      <c r="Q57" s="32"/>
      <c r="R57" s="4"/>
    </row>
    <row r="58" spans="1:18" ht="21.75" customHeight="1">
      <c r="A58" s="49" t="s">
        <v>14</v>
      </c>
      <c r="B58" s="48">
        <v>143</v>
      </c>
      <c r="C58" s="31">
        <v>120</v>
      </c>
      <c r="D58" s="75">
        <f t="shared" si="3"/>
        <v>-16.1</v>
      </c>
      <c r="E58" s="51">
        <v>337</v>
      </c>
      <c r="F58" s="42">
        <v>314</v>
      </c>
      <c r="G58" s="75">
        <f t="shared" si="4"/>
        <v>-6.8</v>
      </c>
      <c r="H58" s="6">
        <v>460902</v>
      </c>
      <c r="I58" s="52">
        <v>344754</v>
      </c>
      <c r="J58" s="75">
        <f t="shared" si="5"/>
        <v>-25.2</v>
      </c>
      <c r="K58" s="31"/>
      <c r="L58" s="31"/>
      <c r="M58" s="31"/>
      <c r="N58" s="31"/>
      <c r="O58" s="32"/>
      <c r="P58" s="32"/>
      <c r="Q58" s="32"/>
      <c r="R58" s="4"/>
    </row>
    <row r="59" spans="1:18" ht="12.75" customHeight="1">
      <c r="A59" s="49"/>
      <c r="B59" s="48"/>
      <c r="C59" s="31"/>
      <c r="D59" s="75"/>
      <c r="E59" s="51"/>
      <c r="F59" s="42"/>
      <c r="G59" s="75"/>
      <c r="H59" s="6"/>
      <c r="I59" s="52"/>
      <c r="J59" s="75"/>
      <c r="K59" s="31"/>
      <c r="L59" s="31"/>
      <c r="M59" s="31"/>
      <c r="N59" s="31"/>
      <c r="O59" s="32"/>
      <c r="P59" s="32"/>
      <c r="Q59" s="32"/>
      <c r="R59" s="4"/>
    </row>
    <row r="60" spans="1:18" ht="21.75" customHeight="1">
      <c r="A60" s="49" t="s">
        <v>15</v>
      </c>
      <c r="B60" s="48">
        <v>136</v>
      </c>
      <c r="C60" s="31">
        <v>115</v>
      </c>
      <c r="D60" s="75">
        <f aca="true" t="shared" si="6" ref="D60:D67">ROUND((C60-B60)/B60*100,1)</f>
        <v>-15.4</v>
      </c>
      <c r="E60" s="51">
        <v>493</v>
      </c>
      <c r="F60" s="42">
        <v>486</v>
      </c>
      <c r="G60" s="75">
        <f aca="true" t="shared" si="7" ref="G60:G67">ROUND((F60-E60)/E60*100,1)</f>
        <v>-1.4</v>
      </c>
      <c r="H60" s="6">
        <v>552734</v>
      </c>
      <c r="I60" s="52">
        <v>552794</v>
      </c>
      <c r="J60" s="75">
        <f aca="true" t="shared" si="8" ref="J60:J67">ROUND((I60-H60)/H60*100,1)</f>
        <v>0</v>
      </c>
      <c r="K60" s="31"/>
      <c r="L60" s="31"/>
      <c r="M60" s="31"/>
      <c r="N60" s="31"/>
      <c r="O60" s="32"/>
      <c r="P60" s="32"/>
      <c r="Q60" s="32"/>
      <c r="R60" s="4"/>
    </row>
    <row r="61" spans="1:18" ht="21.75" customHeight="1">
      <c r="A61" s="49" t="s">
        <v>16</v>
      </c>
      <c r="B61" s="48">
        <v>280</v>
      </c>
      <c r="C61" s="31">
        <v>278</v>
      </c>
      <c r="D61" s="75">
        <f t="shared" si="6"/>
        <v>-0.7</v>
      </c>
      <c r="E61" s="51">
        <v>1387</v>
      </c>
      <c r="F61" s="42">
        <v>1359</v>
      </c>
      <c r="G61" s="75">
        <f t="shared" si="7"/>
        <v>-2</v>
      </c>
      <c r="H61" s="6">
        <v>2039346</v>
      </c>
      <c r="I61" s="52">
        <v>2065733</v>
      </c>
      <c r="J61" s="75">
        <f t="shared" si="8"/>
        <v>1.3</v>
      </c>
      <c r="K61" s="31"/>
      <c r="L61" s="31"/>
      <c r="M61" s="31"/>
      <c r="N61" s="31"/>
      <c r="O61" s="32"/>
      <c r="P61" s="32"/>
      <c r="Q61" s="32"/>
      <c r="R61" s="4"/>
    </row>
    <row r="62" spans="1:18" ht="21.75" customHeight="1">
      <c r="A62" s="49" t="s">
        <v>17</v>
      </c>
      <c r="B62" s="48">
        <v>47</v>
      </c>
      <c r="C62" s="31">
        <v>44</v>
      </c>
      <c r="D62" s="75">
        <f t="shared" si="6"/>
        <v>-6.4</v>
      </c>
      <c r="E62" s="51">
        <v>106</v>
      </c>
      <c r="F62" s="42">
        <v>138</v>
      </c>
      <c r="G62" s="75">
        <f t="shared" si="7"/>
        <v>30.2</v>
      </c>
      <c r="H62" s="6">
        <v>104087</v>
      </c>
      <c r="I62" s="52">
        <v>101582</v>
      </c>
      <c r="J62" s="75">
        <f t="shared" si="8"/>
        <v>-2.4</v>
      </c>
      <c r="K62" s="31"/>
      <c r="L62" s="31"/>
      <c r="M62" s="31"/>
      <c r="N62" s="31"/>
      <c r="O62" s="32"/>
      <c r="P62" s="32"/>
      <c r="Q62" s="32"/>
      <c r="R62" s="4"/>
    </row>
    <row r="63" spans="1:18" ht="21.75" customHeight="1">
      <c r="A63" s="49" t="s">
        <v>18</v>
      </c>
      <c r="B63" s="48">
        <v>81</v>
      </c>
      <c r="C63" s="31">
        <v>77</v>
      </c>
      <c r="D63" s="75">
        <f t="shared" si="6"/>
        <v>-4.9</v>
      </c>
      <c r="E63" s="51">
        <v>281</v>
      </c>
      <c r="F63" s="42">
        <v>332</v>
      </c>
      <c r="G63" s="75">
        <f t="shared" si="7"/>
        <v>18.1</v>
      </c>
      <c r="H63" s="6">
        <v>495796</v>
      </c>
      <c r="I63" s="52">
        <v>528579</v>
      </c>
      <c r="J63" s="75">
        <f t="shared" si="8"/>
        <v>6.6</v>
      </c>
      <c r="K63" s="31"/>
      <c r="L63" s="31"/>
      <c r="M63" s="31"/>
      <c r="N63" s="31"/>
      <c r="O63" s="32"/>
      <c r="P63" s="32"/>
      <c r="Q63" s="32"/>
      <c r="R63" s="4"/>
    </row>
    <row r="64" spans="1:18" ht="21.75" customHeight="1">
      <c r="A64" s="49" t="s">
        <v>19</v>
      </c>
      <c r="B64" s="48">
        <v>47</v>
      </c>
      <c r="C64" s="31">
        <v>53</v>
      </c>
      <c r="D64" s="75">
        <f t="shared" si="6"/>
        <v>12.8</v>
      </c>
      <c r="E64" s="51">
        <v>176</v>
      </c>
      <c r="F64" s="42">
        <v>202</v>
      </c>
      <c r="G64" s="75">
        <f t="shared" si="7"/>
        <v>14.8</v>
      </c>
      <c r="H64" s="6">
        <v>253697</v>
      </c>
      <c r="I64" s="52">
        <v>271858</v>
      </c>
      <c r="J64" s="75">
        <f t="shared" si="8"/>
        <v>7.2</v>
      </c>
      <c r="K64" s="31"/>
      <c r="L64" s="31"/>
      <c r="M64" s="31"/>
      <c r="N64" s="31"/>
      <c r="O64" s="32"/>
      <c r="P64" s="32"/>
      <c r="Q64" s="32"/>
      <c r="R64" s="4"/>
    </row>
    <row r="65" spans="1:18" ht="21.75" customHeight="1">
      <c r="A65" s="49" t="s">
        <v>20</v>
      </c>
      <c r="B65" s="48">
        <v>81</v>
      </c>
      <c r="C65" s="31">
        <v>76</v>
      </c>
      <c r="D65" s="75">
        <f t="shared" si="6"/>
        <v>-6.2</v>
      </c>
      <c r="E65" s="51">
        <v>218</v>
      </c>
      <c r="F65" s="42">
        <v>286</v>
      </c>
      <c r="G65" s="75">
        <f t="shared" si="7"/>
        <v>31.2</v>
      </c>
      <c r="H65" s="6">
        <v>320424</v>
      </c>
      <c r="I65" s="52">
        <v>313324</v>
      </c>
      <c r="J65" s="75">
        <f t="shared" si="8"/>
        <v>-2.2</v>
      </c>
      <c r="K65" s="31"/>
      <c r="L65" s="31"/>
      <c r="M65" s="31"/>
      <c r="N65" s="31"/>
      <c r="O65" s="32"/>
      <c r="P65" s="32"/>
      <c r="Q65" s="32"/>
      <c r="R65" s="4"/>
    </row>
    <row r="66" spans="1:18" ht="21.75" customHeight="1">
      <c r="A66" s="49" t="s">
        <v>21</v>
      </c>
      <c r="B66" s="48">
        <v>31</v>
      </c>
      <c r="C66" s="31">
        <v>31</v>
      </c>
      <c r="D66" s="75">
        <f t="shared" si="6"/>
        <v>0</v>
      </c>
      <c r="E66" s="51">
        <v>97</v>
      </c>
      <c r="F66" s="42">
        <v>92</v>
      </c>
      <c r="G66" s="75">
        <f t="shared" si="7"/>
        <v>-5.2</v>
      </c>
      <c r="H66" s="6">
        <v>91215</v>
      </c>
      <c r="I66" s="52">
        <v>70984</v>
      </c>
      <c r="J66" s="75">
        <f t="shared" si="8"/>
        <v>-22.2</v>
      </c>
      <c r="K66" s="31"/>
      <c r="L66" s="31"/>
      <c r="M66" s="31"/>
      <c r="N66" s="31"/>
      <c r="O66" s="32"/>
      <c r="P66" s="32"/>
      <c r="Q66" s="32"/>
      <c r="R66" s="4"/>
    </row>
    <row r="67" spans="1:18" ht="21.75" customHeight="1">
      <c r="A67" s="49" t="s">
        <v>22</v>
      </c>
      <c r="B67" s="48">
        <v>65</v>
      </c>
      <c r="C67" s="31">
        <v>68</v>
      </c>
      <c r="D67" s="75">
        <f t="shared" si="6"/>
        <v>4.6</v>
      </c>
      <c r="E67" s="51">
        <v>166</v>
      </c>
      <c r="F67" s="42">
        <v>233</v>
      </c>
      <c r="G67" s="75">
        <f t="shared" si="7"/>
        <v>40.4</v>
      </c>
      <c r="H67" s="6">
        <v>196590</v>
      </c>
      <c r="I67" s="52">
        <v>202395</v>
      </c>
      <c r="J67" s="75">
        <f t="shared" si="8"/>
        <v>3</v>
      </c>
      <c r="K67" s="31"/>
      <c r="L67" s="31"/>
      <c r="M67" s="31"/>
      <c r="N67" s="31"/>
      <c r="O67" s="32"/>
      <c r="P67" s="32"/>
      <c r="Q67" s="32"/>
      <c r="R67" s="4"/>
    </row>
    <row r="68" spans="1:18" ht="10.5" customHeight="1">
      <c r="A68" s="49"/>
      <c r="B68" s="48"/>
      <c r="C68" s="31"/>
      <c r="D68" s="75"/>
      <c r="E68" s="51"/>
      <c r="F68" s="42"/>
      <c r="G68" s="75"/>
      <c r="H68" s="6"/>
      <c r="I68" s="52"/>
      <c r="J68" s="75"/>
      <c r="K68" s="31"/>
      <c r="L68" s="31"/>
      <c r="M68" s="31"/>
      <c r="N68" s="31"/>
      <c r="O68" s="32"/>
      <c r="P68" s="32"/>
      <c r="Q68" s="32"/>
      <c r="R68" s="4"/>
    </row>
    <row r="69" spans="1:18" ht="21.75" customHeight="1">
      <c r="A69" s="49" t="s">
        <v>23</v>
      </c>
      <c r="B69" s="48">
        <v>44</v>
      </c>
      <c r="C69" s="31">
        <v>39</v>
      </c>
      <c r="D69" s="75">
        <f>ROUND((C69-B69)/B69*100,1)</f>
        <v>-11.4</v>
      </c>
      <c r="E69" s="51">
        <v>133</v>
      </c>
      <c r="F69" s="42">
        <v>106</v>
      </c>
      <c r="G69" s="75">
        <f>ROUND((F69-E69)/E69*100,1)</f>
        <v>-20.3</v>
      </c>
      <c r="H69" s="6">
        <v>198360</v>
      </c>
      <c r="I69" s="52">
        <v>168297</v>
      </c>
      <c r="J69" s="75">
        <f>ROUND((I69-H69)/H69*100,1)</f>
        <v>-15.2</v>
      </c>
      <c r="K69" s="31"/>
      <c r="L69" s="31"/>
      <c r="M69" s="31"/>
      <c r="N69" s="31"/>
      <c r="O69" s="32"/>
      <c r="P69" s="32"/>
      <c r="Q69" s="32"/>
      <c r="R69" s="4"/>
    </row>
    <row r="70" spans="1:18" ht="21.75" customHeight="1">
      <c r="A70" s="49" t="s">
        <v>24</v>
      </c>
      <c r="B70" s="48">
        <v>63</v>
      </c>
      <c r="C70" s="31">
        <v>65</v>
      </c>
      <c r="D70" s="75">
        <f>ROUND((C70-B70)/B70*100,1)</f>
        <v>3.2</v>
      </c>
      <c r="E70" s="51">
        <v>259</v>
      </c>
      <c r="F70" s="42">
        <v>225</v>
      </c>
      <c r="G70" s="75">
        <f>ROUND((F70-E70)/E70*100,1)</f>
        <v>-13.1</v>
      </c>
      <c r="H70" s="6">
        <v>386816</v>
      </c>
      <c r="I70" s="52">
        <v>326445</v>
      </c>
      <c r="J70" s="75">
        <f>ROUND((I70-H70)/H70*100,1)</f>
        <v>-15.6</v>
      </c>
      <c r="K70" s="31"/>
      <c r="L70" s="31"/>
      <c r="M70" s="31"/>
      <c r="N70" s="31"/>
      <c r="O70" s="32"/>
      <c r="P70" s="32"/>
      <c r="Q70" s="32"/>
      <c r="R70" s="4"/>
    </row>
    <row r="71" spans="1:18" ht="21.75" customHeight="1">
      <c r="A71" s="49" t="s">
        <v>25</v>
      </c>
      <c r="B71" s="48">
        <v>48</v>
      </c>
      <c r="C71" s="31">
        <v>42</v>
      </c>
      <c r="D71" s="75">
        <f>ROUND((C71-B71)/B71*100,1)</f>
        <v>-12.5</v>
      </c>
      <c r="E71" s="51">
        <v>110</v>
      </c>
      <c r="F71" s="42">
        <v>131</v>
      </c>
      <c r="G71" s="75">
        <f>ROUND((F71-E71)/E71*100,1)</f>
        <v>19.1</v>
      </c>
      <c r="H71" s="6">
        <v>83148</v>
      </c>
      <c r="I71" s="52">
        <v>133182</v>
      </c>
      <c r="J71" s="75">
        <f>ROUND((I71-H71)/H71*100,1)</f>
        <v>60.2</v>
      </c>
      <c r="K71" s="31"/>
      <c r="L71" s="31"/>
      <c r="M71" s="31"/>
      <c r="N71" s="31"/>
      <c r="O71" s="32"/>
      <c r="P71" s="32"/>
      <c r="Q71" s="32"/>
      <c r="R71" s="4"/>
    </row>
    <row r="72" spans="1:18" ht="12" customHeight="1">
      <c r="A72" s="49"/>
      <c r="B72" s="48"/>
      <c r="C72" s="31"/>
      <c r="D72" s="75"/>
      <c r="E72" s="51"/>
      <c r="F72" s="42"/>
      <c r="G72" s="75"/>
      <c r="H72" s="6"/>
      <c r="I72" s="52"/>
      <c r="J72" s="75"/>
      <c r="K72" s="31"/>
      <c r="L72" s="31"/>
      <c r="M72" s="31"/>
      <c r="N72" s="31"/>
      <c r="O72" s="32"/>
      <c r="P72" s="32"/>
      <c r="Q72" s="32"/>
      <c r="R72" s="4"/>
    </row>
    <row r="73" spans="1:18" ht="21.75" customHeight="1">
      <c r="A73" s="49" t="s">
        <v>26</v>
      </c>
      <c r="B73" s="48">
        <v>168</v>
      </c>
      <c r="C73" s="31">
        <v>153</v>
      </c>
      <c r="D73" s="75">
        <f>ROUND((C73-B73)/B73*100,1)</f>
        <v>-8.9</v>
      </c>
      <c r="E73" s="51">
        <v>618</v>
      </c>
      <c r="F73" s="42">
        <v>568</v>
      </c>
      <c r="G73" s="75">
        <f>ROUND((F73-E73)/E73*100,1)</f>
        <v>-8.1</v>
      </c>
      <c r="H73" s="6">
        <v>652298</v>
      </c>
      <c r="I73" s="52">
        <v>581228</v>
      </c>
      <c r="J73" s="75">
        <f>ROUND((I73-H73)/H73*100,1)</f>
        <v>-10.9</v>
      </c>
      <c r="K73" s="31"/>
      <c r="L73" s="31"/>
      <c r="M73" s="31"/>
      <c r="N73" s="31"/>
      <c r="O73" s="32"/>
      <c r="P73" s="32"/>
      <c r="Q73" s="32"/>
      <c r="R73" s="4"/>
    </row>
    <row r="74" spans="1:18" ht="21.75" customHeight="1">
      <c r="A74" s="49" t="s">
        <v>27</v>
      </c>
      <c r="B74" s="48">
        <v>339</v>
      </c>
      <c r="C74" s="31">
        <v>313</v>
      </c>
      <c r="D74" s="75">
        <f>ROUND((C74-B74)/B74*100,1)</f>
        <v>-7.7</v>
      </c>
      <c r="E74" s="51">
        <v>1391</v>
      </c>
      <c r="F74" s="42">
        <v>1323</v>
      </c>
      <c r="G74" s="75">
        <f>ROUND((F74-E74)/E74*100,1)</f>
        <v>-4.9</v>
      </c>
      <c r="H74" s="6">
        <v>1986904</v>
      </c>
      <c r="I74" s="52">
        <v>1818846</v>
      </c>
      <c r="J74" s="75">
        <f>ROUND((I74-H74)/H74*100,1)</f>
        <v>-8.5</v>
      </c>
      <c r="K74" s="31"/>
      <c r="L74" s="31"/>
      <c r="M74" s="31"/>
      <c r="N74" s="31"/>
      <c r="O74" s="32"/>
      <c r="P74" s="32"/>
      <c r="Q74" s="32"/>
      <c r="R74" s="4"/>
    </row>
    <row r="75" spans="1:18" ht="12.75" customHeight="1">
      <c r="A75" s="49"/>
      <c r="B75" s="48"/>
      <c r="C75" s="31"/>
      <c r="D75" s="75"/>
      <c r="E75" s="51"/>
      <c r="F75" s="42"/>
      <c r="G75" s="75"/>
      <c r="H75" s="6"/>
      <c r="I75" s="52"/>
      <c r="J75" s="75"/>
      <c r="K75" s="31"/>
      <c r="L75" s="31"/>
      <c r="M75" s="31"/>
      <c r="N75" s="31"/>
      <c r="O75" s="32"/>
      <c r="P75" s="32"/>
      <c r="Q75" s="32"/>
      <c r="R75" s="4"/>
    </row>
    <row r="76" spans="1:18" ht="21.75" customHeight="1">
      <c r="A76" s="49" t="s">
        <v>38</v>
      </c>
      <c r="B76" s="48">
        <v>10</v>
      </c>
      <c r="C76" s="31">
        <v>13</v>
      </c>
      <c r="D76" s="75">
        <f>ROUND((C76-B76)/B76*100,1)</f>
        <v>30</v>
      </c>
      <c r="E76" s="51">
        <v>15</v>
      </c>
      <c r="F76" s="42">
        <v>38</v>
      </c>
      <c r="G76" s="75">
        <f>ROUND((F76-E76)/E76*100,1)</f>
        <v>153.3</v>
      </c>
      <c r="H76" s="6">
        <v>38994</v>
      </c>
      <c r="I76" s="52">
        <v>33215</v>
      </c>
      <c r="J76" s="75">
        <f>ROUND((I76-H76)/H76*100,1)</f>
        <v>-14.8</v>
      </c>
      <c r="K76" s="31"/>
      <c r="L76" s="31"/>
      <c r="M76" s="31"/>
      <c r="N76" s="31"/>
      <c r="O76" s="32"/>
      <c r="P76" s="32"/>
      <c r="Q76" s="32"/>
      <c r="R76" s="4"/>
    </row>
    <row r="77" spans="1:18" ht="21.75" customHeight="1">
      <c r="A77" s="49" t="s">
        <v>37</v>
      </c>
      <c r="B77" s="48">
        <v>29</v>
      </c>
      <c r="C77" s="31">
        <v>29</v>
      </c>
      <c r="D77" s="75">
        <f>ROUND((C77-B77)/B77*100,1)</f>
        <v>0</v>
      </c>
      <c r="E77" s="51">
        <v>53</v>
      </c>
      <c r="F77" s="42">
        <v>62</v>
      </c>
      <c r="G77" s="75">
        <f>ROUND((F77-E77)/E77*100,1)</f>
        <v>17</v>
      </c>
      <c r="H77" s="6">
        <v>60592</v>
      </c>
      <c r="I77" s="52">
        <v>62554</v>
      </c>
      <c r="J77" s="75">
        <f>ROUND((I77-H77)/H77*100,1)</f>
        <v>3.2</v>
      </c>
      <c r="K77" s="31"/>
      <c r="L77" s="31"/>
      <c r="M77" s="31"/>
      <c r="N77" s="31"/>
      <c r="O77" s="32"/>
      <c r="P77" s="32"/>
      <c r="Q77" s="32"/>
      <c r="R77" s="4"/>
    </row>
    <row r="78" spans="1:18" ht="21.75" customHeight="1">
      <c r="A78" s="49" t="s">
        <v>36</v>
      </c>
      <c r="B78" s="48">
        <v>13</v>
      </c>
      <c r="C78" s="31">
        <v>13</v>
      </c>
      <c r="D78" s="75">
        <f>ROUND((C78-B78)/B78*100,1)</f>
        <v>0</v>
      </c>
      <c r="E78" s="51">
        <v>22</v>
      </c>
      <c r="F78" s="42">
        <v>30</v>
      </c>
      <c r="G78" s="75">
        <f>ROUND((F78-E78)/E78*100,1)</f>
        <v>36.4</v>
      </c>
      <c r="H78" s="36">
        <v>27688</v>
      </c>
      <c r="I78" s="52">
        <v>27107</v>
      </c>
      <c r="J78" s="75">
        <f>ROUND((I78-H78)/H78*100,1)</f>
        <v>-2.1</v>
      </c>
      <c r="K78" s="31"/>
      <c r="L78" s="31"/>
      <c r="M78" s="31"/>
      <c r="N78" s="31"/>
      <c r="O78" s="32"/>
      <c r="P78" s="32"/>
      <c r="Q78" s="32"/>
      <c r="R78" s="4"/>
    </row>
    <row r="79" spans="1:10" ht="21.75" customHeight="1">
      <c r="A79" s="8" t="s">
        <v>28</v>
      </c>
      <c r="B79" s="36">
        <v>45</v>
      </c>
      <c r="C79" s="4">
        <v>50</v>
      </c>
      <c r="D79" s="75">
        <f>ROUND((C79-B79)/B79*100,1)</f>
        <v>11.1</v>
      </c>
      <c r="E79" s="56">
        <v>134</v>
      </c>
      <c r="F79" s="35">
        <v>185</v>
      </c>
      <c r="G79" s="75">
        <f>ROUND((F79-E79)/E79*100,1)</f>
        <v>38.1</v>
      </c>
      <c r="H79" s="36">
        <v>175900</v>
      </c>
      <c r="I79" s="55">
        <v>189954</v>
      </c>
      <c r="J79" s="75">
        <f>ROUND((I79-H79)/H79*100,1)</f>
        <v>8</v>
      </c>
    </row>
    <row r="80" spans="1:10" ht="21.75" customHeight="1">
      <c r="A80" s="8" t="s">
        <v>29</v>
      </c>
      <c r="B80" s="36">
        <v>87</v>
      </c>
      <c r="C80" s="4">
        <v>106</v>
      </c>
      <c r="D80" s="75">
        <f>ROUND((C80-B80)/B80*100,1)</f>
        <v>21.8</v>
      </c>
      <c r="E80" s="56">
        <v>254</v>
      </c>
      <c r="F80" s="35">
        <v>298</v>
      </c>
      <c r="G80" s="75">
        <f>ROUND((F80-E80)/E80*100,1)</f>
        <v>17.3</v>
      </c>
      <c r="H80" s="36">
        <v>263543</v>
      </c>
      <c r="I80" s="55">
        <v>243502</v>
      </c>
      <c r="J80" s="75">
        <f>ROUND((I80-H80)/H80*100,1)</f>
        <v>-7.6</v>
      </c>
    </row>
    <row r="81" spans="1:10" ht="12" customHeight="1">
      <c r="A81" s="8"/>
      <c r="B81" s="36"/>
      <c r="C81" s="4"/>
      <c r="D81" s="75"/>
      <c r="E81" s="56"/>
      <c r="F81" s="35"/>
      <c r="G81" s="75"/>
      <c r="H81" s="36"/>
      <c r="I81" s="55"/>
      <c r="J81" s="75"/>
    </row>
    <row r="82" spans="1:10" ht="21.75" customHeight="1">
      <c r="A82" s="8" t="s">
        <v>30</v>
      </c>
      <c r="B82" s="36">
        <v>89</v>
      </c>
      <c r="C82" s="4">
        <v>82</v>
      </c>
      <c r="D82" s="75">
        <f>ROUND((C82-B82)/B82*100,1)</f>
        <v>-7.9</v>
      </c>
      <c r="E82" s="56">
        <v>571</v>
      </c>
      <c r="F82" s="35">
        <v>652</v>
      </c>
      <c r="G82" s="75">
        <f>ROUND((F82-E82)/E82*100,1)</f>
        <v>14.2</v>
      </c>
      <c r="H82" s="36">
        <v>938647</v>
      </c>
      <c r="I82" s="55">
        <v>964375</v>
      </c>
      <c r="J82" s="75">
        <f>ROUND((I82-H82)/H82*100,1)</f>
        <v>2.7</v>
      </c>
    </row>
    <row r="83" spans="1:10" ht="21.75" customHeight="1">
      <c r="A83" s="8" t="s">
        <v>32</v>
      </c>
      <c r="B83" s="36">
        <v>63</v>
      </c>
      <c r="C83" s="4">
        <v>61</v>
      </c>
      <c r="D83" s="75">
        <f>ROUND((C83-B83)/B83*100,1)</f>
        <v>-3.2</v>
      </c>
      <c r="E83" s="56">
        <v>232</v>
      </c>
      <c r="F83" s="35">
        <v>207</v>
      </c>
      <c r="G83" s="75">
        <f>ROUND((F83-E83)/E83*100,1)</f>
        <v>-10.8</v>
      </c>
      <c r="H83" s="36">
        <v>216538</v>
      </c>
      <c r="I83" s="55">
        <v>230827</v>
      </c>
      <c r="J83" s="75">
        <f>ROUND((I83-H83)/H83*100,1)</f>
        <v>6.6</v>
      </c>
    </row>
    <row r="84" spans="1:10" ht="21.75" customHeight="1">
      <c r="A84" s="8" t="s">
        <v>31</v>
      </c>
      <c r="B84" s="36">
        <v>88</v>
      </c>
      <c r="C84" s="4">
        <v>74</v>
      </c>
      <c r="D84" s="75">
        <f>ROUND((C84-B84)/B84*100,1)</f>
        <v>-15.9</v>
      </c>
      <c r="E84" s="56">
        <v>207</v>
      </c>
      <c r="F84" s="35">
        <v>195</v>
      </c>
      <c r="G84" s="75">
        <f>ROUND((F84-E84)/E84*100,1)</f>
        <v>-5.8</v>
      </c>
      <c r="H84" s="36">
        <v>187205</v>
      </c>
      <c r="I84" s="55">
        <v>158107</v>
      </c>
      <c r="J84" s="75">
        <f>ROUND((I84-H84)/H84*100,1)</f>
        <v>-15.5</v>
      </c>
    </row>
    <row r="85" spans="1:10" ht="21.75" customHeight="1">
      <c r="A85" s="8" t="s">
        <v>33</v>
      </c>
      <c r="B85" s="36">
        <v>82</v>
      </c>
      <c r="C85" s="4">
        <v>68</v>
      </c>
      <c r="D85" s="75">
        <f>ROUND((C85-B85)/B85*100,1)</f>
        <v>-17.1</v>
      </c>
      <c r="E85" s="56">
        <v>173</v>
      </c>
      <c r="F85" s="35">
        <v>233</v>
      </c>
      <c r="G85" s="75">
        <f>ROUND((F85-E85)/E85*100,1)</f>
        <v>34.7</v>
      </c>
      <c r="H85" s="36">
        <v>189683</v>
      </c>
      <c r="I85" s="55">
        <v>166168</v>
      </c>
      <c r="J85" s="75">
        <f>ROUND((I85-H85)/H85*100,1)</f>
        <v>-12.4</v>
      </c>
    </row>
    <row r="86" spans="1:10" ht="12.75" customHeight="1">
      <c r="A86" s="8"/>
      <c r="B86" s="36"/>
      <c r="C86" s="4"/>
      <c r="D86" s="75"/>
      <c r="E86" s="56"/>
      <c r="F86" s="35"/>
      <c r="G86" s="75"/>
      <c r="H86" s="36"/>
      <c r="I86" s="55"/>
      <c r="J86" s="75"/>
    </row>
    <row r="87" spans="1:10" ht="21.75" customHeight="1">
      <c r="A87" s="8" t="s">
        <v>34</v>
      </c>
      <c r="B87" s="36">
        <v>82</v>
      </c>
      <c r="C87" s="4">
        <v>76</v>
      </c>
      <c r="D87" s="75">
        <f>ROUND((C87-B87)/B87*100,1)</f>
        <v>-7.3</v>
      </c>
      <c r="E87" s="56">
        <v>229</v>
      </c>
      <c r="F87" s="35">
        <v>250</v>
      </c>
      <c r="G87" s="75">
        <f>ROUND((F87-E87)/E87*100,1)</f>
        <v>9.2</v>
      </c>
      <c r="H87" s="36">
        <v>231689</v>
      </c>
      <c r="I87" s="55">
        <v>175269</v>
      </c>
      <c r="J87" s="75">
        <f>ROUND((I87-H87)/H87*100,1)</f>
        <v>-24.4</v>
      </c>
    </row>
    <row r="88" spans="1:10" ht="21.75" customHeight="1" thickBot="1">
      <c r="A88" s="20" t="s">
        <v>35</v>
      </c>
      <c r="B88" s="57">
        <v>124</v>
      </c>
      <c r="C88" s="3">
        <v>109</v>
      </c>
      <c r="D88" s="76">
        <f>ROUND((C88-B88)/B88*100,1)</f>
        <v>-12.1</v>
      </c>
      <c r="E88" s="58">
        <v>462</v>
      </c>
      <c r="F88" s="59">
        <v>480</v>
      </c>
      <c r="G88" s="76">
        <f>ROUND((F88-E88)/E88*100,1)</f>
        <v>3.9</v>
      </c>
      <c r="H88" s="57">
        <v>730626</v>
      </c>
      <c r="I88" s="60">
        <v>662392</v>
      </c>
      <c r="J88" s="76">
        <f>ROUND((I88-H88)/H88*100,1)</f>
        <v>-9.3</v>
      </c>
    </row>
    <row r="89" ht="17.25">
      <c r="D89" s="77"/>
    </row>
    <row r="94" ht="17.25">
      <c r="F94" s="4"/>
    </row>
    <row r="96" ht="17.25">
      <c r="I96" s="4"/>
    </row>
    <row r="98" ht="17.25">
      <c r="K98" s="55"/>
    </row>
  </sheetData>
  <mergeCells count="7">
    <mergeCell ref="A1:J1"/>
    <mergeCell ref="D5:D6"/>
    <mergeCell ref="G5:G6"/>
    <mergeCell ref="J5:J6"/>
    <mergeCell ref="B3:D3"/>
    <mergeCell ref="E3:G3"/>
    <mergeCell ref="H3:J3"/>
  </mergeCells>
  <printOptions horizontalCentered="1"/>
  <pageMargins left="0.5905511811023623" right="0" top="0.1968503937007874" bottom="0" header="0.5118110236220472" footer="0.2362204724409449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豊村　寿秀</cp:lastModifiedBy>
  <cp:lastPrinted>2003-04-16T04:54:10Z</cp:lastPrinted>
  <dcterms:created xsi:type="dcterms:W3CDTF">2000-04-18T01:54:27Z</dcterms:created>
  <dcterms:modified xsi:type="dcterms:W3CDTF">2003-04-21T07:11:20Z</dcterms:modified>
  <cp:category/>
  <cp:version/>
  <cp:contentType/>
  <cp:contentStatus/>
</cp:coreProperties>
</file>