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45" windowHeight="8835" activeTab="0"/>
  </bookViews>
  <sheets>
    <sheet name="第３表－１" sheetId="1" r:id="rId1"/>
  </sheets>
  <definedNames>
    <definedName name="_Regression_Int" localSheetId="0" hidden="1">1</definedName>
    <definedName name="_xlnm.Print_Area" localSheetId="0">'第３表－１'!$A$1:$K$88</definedName>
    <definedName name="Print_Area_MI" localSheetId="0">'第３表－１'!$M$1:$T$38</definedName>
    <definedName name="_xlnm.Print_Titles" localSheetId="0">'第３表－１'!$1:$6</definedName>
    <definedName name="Print_Titles_MI" localSheetId="0">'第３表－１'!$1:$6</definedName>
  </definedNames>
  <calcPr fullCalcOnLoad="1"/>
</workbook>
</file>

<file path=xl/sharedStrings.xml><?xml version="1.0" encoding="utf-8"?>
<sst xmlns="http://schemas.openxmlformats.org/spreadsheetml/2006/main" count="153" uniqueCount="146">
  <si>
    <t xml:space="preserve"> </t>
  </si>
  <si>
    <t>各種商品卸売業</t>
  </si>
  <si>
    <t xml:space="preserve">  各種商品卸売業</t>
  </si>
  <si>
    <t>繊維･衣服等卸売業</t>
  </si>
  <si>
    <t xml:space="preserve">  繊維品卸売業</t>
  </si>
  <si>
    <t xml:space="preserve">  衣服･身の回り品卸売業</t>
  </si>
  <si>
    <t>飲食料品卸売業</t>
  </si>
  <si>
    <t xml:space="preserve">  農畜産物･水産物卸売業</t>
  </si>
  <si>
    <t xml:space="preserve">  食料･飲料卸売業</t>
  </si>
  <si>
    <t>建築材料･鉱物･金属材料等卸売業</t>
  </si>
  <si>
    <t xml:space="preserve">  建築材料卸売業</t>
  </si>
  <si>
    <t xml:space="preserve">  化学製品卸売業</t>
  </si>
  <si>
    <t xml:space="preserve">  鉱物･金属材料等卸売業</t>
  </si>
  <si>
    <t xml:space="preserve">  再生資源卸売業</t>
  </si>
  <si>
    <t>機械器具卸売業</t>
  </si>
  <si>
    <t xml:space="preserve">  一般機械器具卸売業</t>
  </si>
  <si>
    <t xml:space="preserve">  自動車卸売業</t>
  </si>
  <si>
    <t xml:space="preserve">  電気機械器具卸売業</t>
  </si>
  <si>
    <t xml:space="preserve">  その他の機械器具卸売業</t>
  </si>
  <si>
    <t>その他の卸売業</t>
  </si>
  <si>
    <t xml:space="preserve">  家具･建具･じゅう器等卸売業</t>
  </si>
  <si>
    <t xml:space="preserve">  医薬品･化粧品等卸売業</t>
  </si>
  <si>
    <t xml:space="preserve">  代理商･仲立業</t>
  </si>
  <si>
    <t xml:space="preserve">  他に分類されない卸売業</t>
  </si>
  <si>
    <t xml:space="preserve">    小 売 業 計</t>
  </si>
  <si>
    <t>各種商品小売業</t>
  </si>
  <si>
    <t xml:space="preserve">  百貨店</t>
  </si>
  <si>
    <t xml:space="preserve">  その他の各種商品小売業</t>
  </si>
  <si>
    <t>織物･衣服･身の回り品小売業</t>
  </si>
  <si>
    <t xml:space="preserve">  呉服・服地・寝具小売業  </t>
  </si>
  <si>
    <t xml:space="preserve">  男子服小売業</t>
  </si>
  <si>
    <t xml:space="preserve">  婦人･子供服小売業</t>
  </si>
  <si>
    <t xml:space="preserve">  靴･履物小売業</t>
  </si>
  <si>
    <t xml:space="preserve">  その他の織物･衣服･身の回り品小売業</t>
  </si>
  <si>
    <t>飲食料品小売業</t>
  </si>
  <si>
    <t xml:space="preserve">  各種食料品小売業</t>
  </si>
  <si>
    <t xml:space="preserve">  酒小売業</t>
  </si>
  <si>
    <t xml:space="preserve">  食肉小売業</t>
  </si>
  <si>
    <t xml:space="preserve">  鮮魚小売業</t>
  </si>
  <si>
    <t xml:space="preserve">  乾物小売業</t>
  </si>
  <si>
    <t xml:space="preserve">  野菜･果実物小売業</t>
  </si>
  <si>
    <t xml:space="preserve">  菓子･パン小売業</t>
  </si>
  <si>
    <t xml:space="preserve">  米穀類 小売業</t>
  </si>
  <si>
    <t xml:space="preserve">  その他の飲食料品小売業</t>
  </si>
  <si>
    <t>自動車･自転車小売業</t>
  </si>
  <si>
    <t xml:space="preserve">  自動車小売業</t>
  </si>
  <si>
    <t xml:space="preserve">  自転車小売業</t>
  </si>
  <si>
    <t>家具･じゅう器･家庭用機械器具小売業</t>
  </si>
  <si>
    <t xml:space="preserve">  家具･建具･畳小売業</t>
  </si>
  <si>
    <t xml:space="preserve">  金物･荒物小売業</t>
  </si>
  <si>
    <t xml:space="preserve">  陶磁器･ガラス器小売業</t>
  </si>
  <si>
    <t xml:space="preserve">  家庭用機械器具小売業</t>
  </si>
  <si>
    <t xml:space="preserve">  その他のじゅう器小売業</t>
  </si>
  <si>
    <t>その他の小売業</t>
  </si>
  <si>
    <t xml:space="preserve">  医薬品･化粧品小売業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</si>
  <si>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</si>
  <si>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</si>
  <si>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</si>
  <si>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スポ－ツ用品･玩具・娯楽用品・楽器小売業</t>
  </si>
  <si>
    <t xml:space="preserve">  写真機・写真材料小売業</t>
  </si>
  <si>
    <t xml:space="preserve">  時計・眼鏡・光学機械小売業 </t>
  </si>
  <si>
    <t xml:space="preserve">  中古品小売業</t>
  </si>
  <si>
    <t xml:space="preserve">  他に分類されない小売業   </t>
  </si>
  <si>
    <t>前回比（１１年／９年）は〔平成１１年公表実数－前回情報「２」〕／平成９年（再格付け済み）</t>
  </si>
  <si>
    <t>増減率</t>
  </si>
  <si>
    <t>　　　　従　業　者　数</t>
  </si>
  <si>
    <t>　　年　間　販　売　額（万円）</t>
  </si>
  <si>
    <t xml:space="preserve"> 平   成 </t>
  </si>
  <si>
    <t xml:space="preserve"> 平   成</t>
  </si>
  <si>
    <t>県　　　計</t>
  </si>
  <si>
    <t>市　　　計　　　</t>
  </si>
  <si>
    <t xml:space="preserve"> 上浦町</t>
  </si>
  <si>
    <t xml:space="preserve"> 弥生町</t>
  </si>
  <si>
    <t xml:space="preserve"> 本匠村</t>
  </si>
  <si>
    <t xml:space="preserve"> 宇目町</t>
  </si>
  <si>
    <t xml:space="preserve"> 直川村</t>
  </si>
  <si>
    <t xml:space="preserve"> 鶴見町</t>
  </si>
  <si>
    <t xml:space="preserve"> 蒲江町</t>
  </si>
  <si>
    <t xml:space="preserve"> 野津町</t>
  </si>
  <si>
    <t xml:space="preserve"> 三重町</t>
  </si>
  <si>
    <t xml:space="preserve"> 清川村</t>
  </si>
  <si>
    <t xml:space="preserve"> 緒方町</t>
  </si>
  <si>
    <t xml:space="preserve"> 朝地町</t>
  </si>
  <si>
    <t xml:space="preserve"> 大野町</t>
  </si>
  <si>
    <t xml:space="preserve"> 千歳村</t>
  </si>
  <si>
    <t xml:space="preserve"> 犬飼町</t>
  </si>
  <si>
    <t xml:space="preserve"> 荻町</t>
  </si>
  <si>
    <t xml:space="preserve"> 久住町</t>
  </si>
  <si>
    <t xml:space="preserve"> 直入町</t>
  </si>
  <si>
    <t xml:space="preserve"> 九重町</t>
  </si>
  <si>
    <t xml:space="preserve"> 玖珠町</t>
  </si>
  <si>
    <t xml:space="preserve"> 大山町</t>
  </si>
  <si>
    <t xml:space="preserve"> 天瀬町</t>
  </si>
  <si>
    <t xml:space="preserve"> 三光村</t>
  </si>
  <si>
    <t xml:space="preserve">  耶馬渓町　</t>
  </si>
  <si>
    <t xml:space="preserve">   本耶馬渓町</t>
  </si>
  <si>
    <t xml:space="preserve"> 山国町</t>
  </si>
  <si>
    <t xml:space="preserve"> 院内町</t>
  </si>
  <si>
    <t xml:space="preserve">  安心院町</t>
  </si>
  <si>
    <t xml:space="preserve">  上津江村</t>
  </si>
  <si>
    <t xml:space="preserve">  中津江村</t>
  </si>
  <si>
    <t xml:space="preserve">  前津江村</t>
  </si>
  <si>
    <t xml:space="preserve">  米水津村</t>
  </si>
  <si>
    <t xml:space="preserve">  佐賀関町</t>
  </si>
  <si>
    <t xml:space="preserve">  湯布院町</t>
  </si>
  <si>
    <t xml:space="preserve">  庄　内　町</t>
  </si>
  <si>
    <t xml:space="preserve">  挾　間　町</t>
  </si>
  <si>
    <t xml:space="preserve">  野津原町</t>
  </si>
  <si>
    <t xml:space="preserve"> 山香町</t>
  </si>
  <si>
    <t xml:space="preserve"> 日出町</t>
  </si>
  <si>
    <t xml:space="preserve"> 安岐町</t>
  </si>
  <si>
    <t xml:space="preserve"> 武蔵町</t>
  </si>
  <si>
    <t xml:space="preserve"> 国東町</t>
  </si>
  <si>
    <t xml:space="preserve"> 姫島村</t>
  </si>
  <si>
    <t xml:space="preserve"> 国見町</t>
  </si>
  <si>
    <t xml:space="preserve">   香々地町</t>
  </si>
  <si>
    <t xml:space="preserve"> 真玉町</t>
  </si>
  <si>
    <t xml:space="preserve"> 大田村</t>
  </si>
  <si>
    <t xml:space="preserve"> 宇佐市</t>
  </si>
  <si>
    <t xml:space="preserve"> 杵築市</t>
  </si>
  <si>
    <t xml:space="preserve"> 竹田市</t>
  </si>
  <si>
    <t xml:space="preserve">   豊後高田市</t>
  </si>
  <si>
    <t xml:space="preserve">  津久見市 </t>
  </si>
  <si>
    <t xml:space="preserve"> 臼杵市</t>
  </si>
  <si>
    <t xml:space="preserve"> 佐伯市</t>
  </si>
  <si>
    <t xml:space="preserve"> 日田市</t>
  </si>
  <si>
    <t xml:space="preserve"> 中津市</t>
  </si>
  <si>
    <t xml:space="preserve"> 別府市</t>
  </si>
  <si>
    <t xml:space="preserve"> 大分市</t>
  </si>
  <si>
    <t xml:space="preserve">市町村別   </t>
  </si>
  <si>
    <t>町　村　計</t>
  </si>
  <si>
    <t>　第３表 －１　市町村別・年次別の事業所数、従業者数、年間商品販売額（　合計＝卸＋小売　）</t>
  </si>
  <si>
    <t>事　　　業　　所　　数</t>
  </si>
  <si>
    <t>　　　　　　</t>
  </si>
  <si>
    <t>　　　</t>
  </si>
  <si>
    <t>11年</t>
  </si>
  <si>
    <t xml:space="preserve"> 11年</t>
  </si>
  <si>
    <t xml:space="preserve"> 平   成</t>
  </si>
  <si>
    <t xml:space="preserve"> 平   成</t>
  </si>
  <si>
    <t xml:space="preserve"> 平  成</t>
  </si>
  <si>
    <t xml:space="preserve"> 増減率</t>
  </si>
  <si>
    <t xml:space="preserve"> 11   年</t>
  </si>
  <si>
    <t xml:space="preserve"> 1４  年</t>
  </si>
  <si>
    <t xml:space="preserve"> 11  年</t>
  </si>
  <si>
    <t xml:space="preserve">     計</t>
  </si>
  <si>
    <t xml:space="preserve">  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</si>
</sst>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.0_);\(0.0\)"/>
    <numFmt numFmtId="180" formatCode="0.00_);\(0.00\)"/>
    <numFmt numFmtId="181" formatCode="0.000_);\(0.000\)"/>
    <numFmt numFmtId="182" formatCode="0.0_ "/>
    <numFmt numFmtId="183" formatCode="0.00_ "/>
    <numFmt numFmtId="184" formatCode="#,##0.0;\-#,##0.0"/>
    <numFmt numFmtId="185" formatCode="0.0;&quot;△ &quot;0.0"/>
  </numFmts>
  <fonts count="5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6"/>
      <color indexed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3" fillId="0" borderId="0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0" xfId="0" applyFont="1" applyBorder="1" applyAlignment="1">
      <alignment horizontal="distributed"/>
    </xf>
    <xf numFmtId="37" fontId="4" fillId="0" borderId="1" xfId="0" applyFont="1" applyBorder="1" applyAlignment="1">
      <alignment/>
    </xf>
    <xf numFmtId="37" fontId="4" fillId="0" borderId="0" xfId="0" applyFont="1" applyBorder="1" applyAlignment="1">
      <alignment/>
    </xf>
    <xf numFmtId="37" fontId="4" fillId="2" borderId="2" xfId="0" applyFont="1" applyFill="1" applyBorder="1" applyAlignment="1">
      <alignment horizontal="distributed"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4" fillId="2" borderId="5" xfId="0" applyFont="1" applyFill="1" applyBorder="1" applyAlignment="1">
      <alignment horizontal="distributed"/>
    </xf>
    <xf numFmtId="37" fontId="4" fillId="2" borderId="6" xfId="0" applyFont="1" applyFill="1" applyBorder="1" applyAlignment="1">
      <alignment/>
    </xf>
    <xf numFmtId="37" fontId="4" fillId="2" borderId="7" xfId="0" applyFont="1" applyFill="1" applyBorder="1" applyAlignment="1">
      <alignment/>
    </xf>
    <xf numFmtId="37" fontId="4" fillId="2" borderId="0" xfId="0" applyFont="1" applyFill="1" applyBorder="1" applyAlignment="1">
      <alignment/>
    </xf>
    <xf numFmtId="37" fontId="4" fillId="2" borderId="8" xfId="0" applyFont="1" applyFill="1" applyBorder="1" applyAlignment="1" applyProtection="1">
      <alignment horizontal="left"/>
      <protection/>
    </xf>
    <xf numFmtId="37" fontId="4" fillId="2" borderId="9" xfId="0" applyFont="1" applyFill="1" applyBorder="1" applyAlignment="1">
      <alignment/>
    </xf>
    <xf numFmtId="37" fontId="4" fillId="2" borderId="4" xfId="0" applyFont="1" applyFill="1" applyBorder="1" applyAlignment="1" applyProtection="1">
      <alignment horizontal="center"/>
      <protection/>
    </xf>
    <xf numFmtId="37" fontId="4" fillId="2" borderId="8" xfId="0" applyFont="1" applyFill="1" applyBorder="1" applyAlignment="1" applyProtection="1">
      <alignment horizontal="center"/>
      <protection/>
    </xf>
    <xf numFmtId="37" fontId="4" fillId="2" borderId="0" xfId="0" applyFont="1" applyFill="1" applyBorder="1" applyAlignment="1" applyProtection="1">
      <alignment horizontal="center"/>
      <protection/>
    </xf>
    <xf numFmtId="37" fontId="4" fillId="2" borderId="6" xfId="0" applyFont="1" applyFill="1" applyBorder="1" applyAlignment="1">
      <alignment horizontal="center"/>
    </xf>
    <xf numFmtId="37" fontId="4" fillId="2" borderId="7" xfId="0" applyFont="1" applyFill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/>
    </xf>
    <xf numFmtId="37" fontId="4" fillId="2" borderId="10" xfId="0" applyFont="1" applyFill="1" applyBorder="1" applyAlignment="1">
      <alignment horizontal="distributed"/>
    </xf>
    <xf numFmtId="37" fontId="4" fillId="2" borderId="11" xfId="0" applyFont="1" applyFill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  <xf numFmtId="37" fontId="4" fillId="0" borderId="4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2" borderId="2" xfId="0" applyFont="1" applyFill="1" applyBorder="1" applyAlignment="1" applyProtection="1">
      <alignment horizontal="left"/>
      <protection/>
    </xf>
    <xf numFmtId="37" fontId="4" fillId="0" borderId="3" xfId="0" applyFont="1" applyBorder="1" applyAlignment="1" applyProtection="1">
      <alignment horizontal="left"/>
      <protection/>
    </xf>
    <xf numFmtId="37" fontId="4" fillId="0" borderId="12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8" fontId="4" fillId="0" borderId="9" xfId="16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2" borderId="5" xfId="0" applyFont="1" applyFill="1" applyBorder="1" applyAlignment="1">
      <alignment horizontal="left"/>
    </xf>
    <xf numFmtId="37" fontId="4" fillId="0" borderId="13" xfId="0" applyFont="1" applyBorder="1" applyAlignment="1">
      <alignment/>
    </xf>
    <xf numFmtId="38" fontId="4" fillId="0" borderId="13" xfId="16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176" fontId="4" fillId="0" borderId="4" xfId="0" applyNumberFormat="1" applyFont="1" applyBorder="1" applyAlignment="1" applyProtection="1">
      <alignment horizontal="left"/>
      <protection/>
    </xf>
    <xf numFmtId="38" fontId="4" fillId="0" borderId="13" xfId="16" applyFont="1" applyBorder="1" applyAlignment="1" applyProtection="1">
      <alignment horizontal="left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8" fontId="4" fillId="0" borderId="13" xfId="16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2" borderId="5" xfId="0" applyFont="1" applyFill="1" applyBorder="1" applyAlignment="1" applyProtection="1">
      <alignment horizontal="left"/>
      <protection/>
    </xf>
    <xf numFmtId="37" fontId="4" fillId="0" borderId="4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2" borderId="5" xfId="0" applyFont="1" applyFill="1" applyBorder="1" applyAlignment="1" applyProtection="1">
      <alignment horizontal="distributed"/>
      <protection/>
    </xf>
    <xf numFmtId="176" fontId="4" fillId="0" borderId="4" xfId="0" applyNumberFormat="1" applyFont="1" applyBorder="1" applyAlignment="1" applyProtection="1">
      <alignment/>
      <protection/>
    </xf>
    <xf numFmtId="38" fontId="4" fillId="0" borderId="4" xfId="16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37" fontId="4" fillId="0" borderId="8" xfId="0" applyFont="1" applyBorder="1" applyAlignment="1">
      <alignment/>
    </xf>
    <xf numFmtId="38" fontId="4" fillId="0" borderId="4" xfId="16" applyFont="1" applyBorder="1" applyAlignment="1">
      <alignment/>
    </xf>
    <xf numFmtId="37" fontId="4" fillId="0" borderId="16" xfId="0" applyFont="1" applyBorder="1" applyAlignment="1">
      <alignment/>
    </xf>
    <xf numFmtId="38" fontId="4" fillId="0" borderId="17" xfId="16" applyFont="1" applyBorder="1" applyAlignment="1">
      <alignment/>
    </xf>
    <xf numFmtId="38" fontId="4" fillId="0" borderId="18" xfId="16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distributed"/>
    </xf>
    <xf numFmtId="37" fontId="4" fillId="2" borderId="19" xfId="0" applyFont="1" applyFill="1" applyBorder="1" applyAlignment="1">
      <alignment horizontal="center"/>
    </xf>
    <xf numFmtId="37" fontId="4" fillId="2" borderId="20" xfId="0" applyFont="1" applyFill="1" applyBorder="1" applyAlignment="1">
      <alignment horizontal="center"/>
    </xf>
    <xf numFmtId="37" fontId="4" fillId="2" borderId="21" xfId="0" applyFont="1" applyFill="1" applyBorder="1" applyAlignment="1">
      <alignment horizontal="center"/>
    </xf>
    <xf numFmtId="37" fontId="4" fillId="2" borderId="19" xfId="0" applyFont="1" applyFill="1" applyBorder="1" applyAlignment="1">
      <alignment/>
    </xf>
    <xf numFmtId="37" fontId="4" fillId="2" borderId="20" xfId="0" applyFont="1" applyFill="1" applyBorder="1" applyAlignment="1">
      <alignment/>
    </xf>
    <xf numFmtId="37" fontId="4" fillId="2" borderId="21" xfId="0" applyFont="1" applyFill="1" applyBorder="1" applyAlignment="1">
      <alignment/>
    </xf>
    <xf numFmtId="185" fontId="4" fillId="0" borderId="0" xfId="0" applyNumberFormat="1" applyFont="1" applyBorder="1" applyAlignment="1" applyProtection="1">
      <alignment/>
      <protection/>
    </xf>
    <xf numFmtId="185" fontId="4" fillId="0" borderId="1" xfId="0" applyNumberFormat="1" applyFont="1" applyBorder="1" applyAlignment="1">
      <alignment/>
    </xf>
    <xf numFmtId="185" fontId="4" fillId="2" borderId="22" xfId="0" applyNumberFormat="1" applyFont="1" applyFill="1" applyBorder="1" applyAlignment="1">
      <alignment/>
    </xf>
    <xf numFmtId="185" fontId="4" fillId="2" borderId="23" xfId="0" applyNumberFormat="1" applyFont="1" applyFill="1" applyBorder="1" applyAlignment="1" applyProtection="1">
      <alignment horizontal="center" vertical="center"/>
      <protection/>
    </xf>
    <xf numFmtId="185" fontId="4" fillId="2" borderId="24" xfId="0" applyNumberFormat="1" applyFont="1" applyFill="1" applyBorder="1" applyAlignment="1" applyProtection="1">
      <alignment horizontal="center" vertical="center"/>
      <protection/>
    </xf>
    <xf numFmtId="185" fontId="4" fillId="0" borderId="23" xfId="0" applyNumberFormat="1" applyFont="1" applyBorder="1" applyAlignment="1">
      <alignment/>
    </xf>
    <xf numFmtId="185" fontId="4" fillId="0" borderId="22" xfId="15" applyNumberFormat="1" applyFont="1" applyBorder="1" applyAlignment="1" applyProtection="1">
      <alignment/>
      <protection/>
    </xf>
    <xf numFmtId="185" fontId="4" fillId="0" borderId="23" xfId="15" applyNumberFormat="1" applyFont="1" applyBorder="1" applyAlignment="1" applyProtection="1">
      <alignment/>
      <protection/>
    </xf>
    <xf numFmtId="185" fontId="4" fillId="0" borderId="24" xfId="15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4" fillId="2" borderId="23" xfId="0" applyNumberFormat="1" applyFont="1" applyFill="1" applyBorder="1" applyAlignment="1">
      <alignment/>
    </xf>
    <xf numFmtId="185" fontId="4" fillId="0" borderId="23" xfId="0" applyNumberFormat="1" applyFont="1" applyBorder="1" applyAlignment="1" applyProtection="1">
      <alignment horizontal="left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25" xfId="15" applyNumberFormat="1" applyFont="1" applyBorder="1" applyAlignment="1" applyProtection="1">
      <alignment/>
      <protection/>
    </xf>
    <xf numFmtId="185" fontId="4" fillId="0" borderId="23" xfId="15" applyNumberFormat="1" applyFont="1" applyBorder="1" applyAlignment="1" applyProtection="1">
      <alignment/>
      <protection/>
    </xf>
    <xf numFmtId="185" fontId="4" fillId="2" borderId="26" xfId="0" applyNumberFormat="1" applyFont="1" applyFill="1" applyBorder="1" applyAlignment="1">
      <alignment/>
    </xf>
    <xf numFmtId="185" fontId="4" fillId="2" borderId="22" xfId="0" applyNumberFormat="1" applyFont="1" applyFill="1" applyBorder="1" applyAlignment="1" applyProtection="1">
      <alignment horizontal="center" vertical="center"/>
      <protection/>
    </xf>
    <xf numFmtId="185" fontId="4" fillId="0" borderId="2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8"/>
  <sheetViews>
    <sheetView showGridLines="0" tabSelected="1" zoomScale="75" zoomScaleNormal="75" workbookViewId="0" topLeftCell="A71">
      <selection activeCell="M28" sqref="M28"/>
    </sheetView>
  </sheetViews>
  <sheetFormatPr defaultColWidth="10.66015625" defaultRowHeight="18"/>
  <cols>
    <col min="1" max="1" width="15.33203125" style="65" customWidth="1"/>
    <col min="2" max="2" width="13.08203125" style="3" hidden="1" customWidth="1"/>
    <col min="3" max="4" width="11.08203125" style="3" customWidth="1"/>
    <col min="5" max="5" width="8.66015625" style="82" customWidth="1"/>
    <col min="6" max="7" width="11.08203125" style="3" customWidth="1"/>
    <col min="8" max="8" width="8.66015625" style="82" customWidth="1"/>
    <col min="9" max="10" width="14.66015625" style="3" customWidth="1"/>
    <col min="11" max="11" width="8.66015625" style="82" customWidth="1"/>
    <col min="12" max="13" width="7.66015625" style="3" customWidth="1"/>
    <col min="14" max="14" width="1.66015625" style="3" customWidth="1"/>
    <col min="15" max="17" width="13.66015625" style="3" customWidth="1"/>
    <col min="18" max="20" width="7.66015625" style="3" customWidth="1"/>
    <col min="21" max="16384" width="10.66015625" style="3" customWidth="1"/>
  </cols>
  <sheetData>
    <row r="1" spans="1:6" ht="17.25" customHeight="1">
      <c r="A1" s="1" t="s">
        <v>131</v>
      </c>
      <c r="B1" s="2"/>
      <c r="C1" s="2"/>
      <c r="D1" s="2"/>
      <c r="E1" s="72"/>
      <c r="F1" s="2"/>
    </row>
    <row r="2" spans="1:20" ht="13.5" customHeight="1" thickBot="1">
      <c r="A2" s="4" t="s">
        <v>133</v>
      </c>
      <c r="B2" s="5" t="s">
        <v>63</v>
      </c>
      <c r="C2" s="5"/>
      <c r="D2" s="5"/>
      <c r="E2" s="73"/>
      <c r="F2" s="5"/>
      <c r="G2" s="5"/>
      <c r="H2" s="73"/>
      <c r="I2" s="5"/>
      <c r="J2" s="5"/>
      <c r="K2" s="73"/>
      <c r="L2" s="6"/>
      <c r="M2" s="6"/>
      <c r="N2" s="6"/>
      <c r="O2" s="6"/>
      <c r="P2" s="6"/>
      <c r="Q2" s="6"/>
      <c r="R2" s="6"/>
      <c r="S2" s="6"/>
      <c r="T2" s="6"/>
    </row>
    <row r="3" spans="1:21" ht="17.25" customHeight="1" thickBot="1">
      <c r="A3" s="7" t="s">
        <v>134</v>
      </c>
      <c r="B3" s="8"/>
      <c r="C3" s="66" t="s">
        <v>132</v>
      </c>
      <c r="D3" s="67"/>
      <c r="E3" s="68"/>
      <c r="F3" s="69" t="s">
        <v>65</v>
      </c>
      <c r="G3" s="70"/>
      <c r="H3" s="71"/>
      <c r="I3" s="66" t="s">
        <v>66</v>
      </c>
      <c r="J3" s="67"/>
      <c r="K3" s="68"/>
      <c r="L3" s="9"/>
      <c r="M3" s="6"/>
      <c r="N3" s="6"/>
      <c r="O3" s="10"/>
      <c r="P3" s="6"/>
      <c r="Q3" s="6"/>
      <c r="R3" s="6"/>
      <c r="S3" s="6"/>
      <c r="T3" s="6"/>
      <c r="U3" s="6"/>
    </row>
    <row r="4" spans="1:21" ht="0.75" customHeight="1" hidden="1" thickBot="1">
      <c r="A4" s="11"/>
      <c r="B4" s="6"/>
      <c r="C4" s="12"/>
      <c r="D4" s="13"/>
      <c r="E4" s="74" t="s">
        <v>135</v>
      </c>
      <c r="F4" s="14"/>
      <c r="G4" s="15"/>
      <c r="H4" s="83" t="s">
        <v>136</v>
      </c>
      <c r="I4" s="12"/>
      <c r="J4" s="16"/>
      <c r="K4" s="88" t="s">
        <v>135</v>
      </c>
      <c r="L4" s="6"/>
      <c r="M4" s="6"/>
      <c r="N4" s="6"/>
      <c r="O4" s="6"/>
      <c r="P4" s="6"/>
      <c r="Q4" s="6"/>
      <c r="R4" s="6"/>
      <c r="S4" s="10"/>
      <c r="T4" s="6"/>
      <c r="U4" s="6"/>
    </row>
    <row r="5" spans="1:21" ht="21" customHeight="1">
      <c r="A5" s="11" t="s">
        <v>129</v>
      </c>
      <c r="B5" s="10"/>
      <c r="C5" s="17" t="s">
        <v>137</v>
      </c>
      <c r="D5" s="18" t="s">
        <v>137</v>
      </c>
      <c r="E5" s="75" t="s">
        <v>64</v>
      </c>
      <c r="F5" s="19" t="s">
        <v>68</v>
      </c>
      <c r="G5" s="18" t="s">
        <v>138</v>
      </c>
      <c r="H5" s="75" t="s">
        <v>64</v>
      </c>
      <c r="I5" s="20" t="s">
        <v>139</v>
      </c>
      <c r="J5" s="21" t="s">
        <v>67</v>
      </c>
      <c r="K5" s="89" t="s">
        <v>140</v>
      </c>
      <c r="L5" s="10"/>
      <c r="M5" s="10"/>
      <c r="N5" s="6"/>
      <c r="O5" s="22"/>
      <c r="P5" s="22"/>
      <c r="Q5" s="22"/>
      <c r="R5" s="10"/>
      <c r="S5" s="10"/>
      <c r="T5" s="10"/>
      <c r="U5" s="6"/>
    </row>
    <row r="6" spans="1:21" ht="15" customHeight="1" thickBot="1">
      <c r="A6" s="23"/>
      <c r="B6" s="5"/>
      <c r="C6" s="24" t="s">
        <v>141</v>
      </c>
      <c r="D6" s="24" t="s">
        <v>142</v>
      </c>
      <c r="E6" s="76"/>
      <c r="F6" s="24" t="s">
        <v>141</v>
      </c>
      <c r="G6" s="24" t="s">
        <v>142</v>
      </c>
      <c r="H6" s="76"/>
      <c r="I6" s="24" t="s">
        <v>143</v>
      </c>
      <c r="J6" s="24" t="s">
        <v>142</v>
      </c>
      <c r="K6" s="76"/>
      <c r="L6" s="6"/>
      <c r="M6" s="10"/>
      <c r="N6" s="6"/>
      <c r="O6" s="6"/>
      <c r="P6" s="6"/>
      <c r="Q6" s="6"/>
      <c r="R6" s="10"/>
      <c r="S6" s="10"/>
      <c r="T6" s="10"/>
      <c r="U6" s="6"/>
    </row>
    <row r="7" spans="1:21" ht="24" customHeight="1" hidden="1" thickBot="1">
      <c r="A7" s="11"/>
      <c r="B7" s="6"/>
      <c r="C7" s="25"/>
      <c r="D7" s="22"/>
      <c r="E7" s="77"/>
      <c r="F7" s="22"/>
      <c r="G7" s="22"/>
      <c r="H7" s="84"/>
      <c r="I7" s="26"/>
      <c r="J7" s="27"/>
      <c r="K7" s="90"/>
      <c r="L7" s="6"/>
      <c r="M7" s="10"/>
      <c r="N7" s="6"/>
      <c r="O7" s="6"/>
      <c r="P7" s="6"/>
      <c r="Q7" s="6"/>
      <c r="R7" s="10"/>
      <c r="S7" s="10"/>
      <c r="T7" s="10"/>
      <c r="U7" s="6"/>
    </row>
    <row r="8" spans="1:21" ht="30" customHeight="1">
      <c r="A8" s="28" t="s">
        <v>69</v>
      </c>
      <c r="B8" s="29" t="s">
        <v>144</v>
      </c>
      <c r="C8" s="30">
        <f>SUM(C13:C14)</f>
        <v>20160</v>
      </c>
      <c r="D8" s="31">
        <f>SUM(D13:D14)</f>
        <v>18864</v>
      </c>
      <c r="E8" s="78">
        <f>ROUND((D8-C8)/C8*100,1)</f>
        <v>-6.4</v>
      </c>
      <c r="F8" s="32">
        <f>SUM(F13:F14)</f>
        <v>114068</v>
      </c>
      <c r="G8" s="33">
        <f>SUM(G13:G14)</f>
        <v>109890</v>
      </c>
      <c r="H8" s="78">
        <f>ROUND((G8-F8)/F8*100,1)</f>
        <v>-3.7</v>
      </c>
      <c r="I8" s="30">
        <f>SUM(I13:I14)</f>
        <v>305080260</v>
      </c>
      <c r="J8" s="34">
        <f>SUM(J13:J14)</f>
        <v>269556765</v>
      </c>
      <c r="K8" s="78">
        <f>ROUND((J8-I8)/I8*100,1)</f>
        <v>-11.6</v>
      </c>
      <c r="L8" s="35"/>
      <c r="M8" s="36"/>
      <c r="N8" s="6"/>
      <c r="O8" s="35"/>
      <c r="P8" s="35"/>
      <c r="Q8" s="35"/>
      <c r="R8" s="36"/>
      <c r="S8" s="36"/>
      <c r="T8" s="36"/>
      <c r="U8" s="6"/>
    </row>
    <row r="9" spans="1:21" ht="3.75" customHeight="1" hidden="1">
      <c r="A9" s="37"/>
      <c r="B9" s="6"/>
      <c r="C9" s="9"/>
      <c r="D9" s="38"/>
      <c r="E9" s="79" t="e">
        <f>D9/C9</f>
        <v>#DIV/0!</v>
      </c>
      <c r="F9" s="9"/>
      <c r="G9" s="39"/>
      <c r="H9" s="85" t="e">
        <f>SUM(H14:H15)</f>
        <v>#DIV/0!</v>
      </c>
      <c r="I9" s="40"/>
      <c r="J9" s="41"/>
      <c r="K9" s="79" t="e">
        <f>J9/I9*100</f>
        <v>#DIV/0!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hidden="1">
      <c r="A10" s="37"/>
      <c r="B10" s="6"/>
      <c r="C10" s="9"/>
      <c r="D10" s="38"/>
      <c r="E10" s="78" t="e">
        <f>D10/C10</f>
        <v>#DIV/0!</v>
      </c>
      <c r="F10" s="9"/>
      <c r="G10" s="39"/>
      <c r="H10" s="85" t="e">
        <f>SUM(H15:H16)</f>
        <v>#DIV/0!</v>
      </c>
      <c r="I10" s="40"/>
      <c r="J10" s="41"/>
      <c r="K10" s="79" t="e">
        <f>J10/I10*100</f>
        <v>#DIV/0!</v>
      </c>
      <c r="L10" s="6"/>
      <c r="M10" s="36"/>
      <c r="N10" s="6"/>
      <c r="O10" s="35"/>
      <c r="P10" s="35"/>
      <c r="Q10" s="35"/>
      <c r="R10" s="36"/>
      <c r="S10" s="36"/>
      <c r="T10" s="36"/>
      <c r="U10" s="6"/>
    </row>
    <row r="11" spans="1:21" ht="17.25" hidden="1">
      <c r="A11" s="37"/>
      <c r="B11" s="6"/>
      <c r="C11" s="9"/>
      <c r="D11" s="38"/>
      <c r="E11" s="78" t="e">
        <f>D11/C11</f>
        <v>#DIV/0!</v>
      </c>
      <c r="F11" s="9"/>
      <c r="G11" s="39"/>
      <c r="H11" s="85" t="e">
        <f>SUM(H16:H17)</f>
        <v>#DIV/0!</v>
      </c>
      <c r="I11" s="40"/>
      <c r="J11" s="41"/>
      <c r="K11" s="79" t="e">
        <f>J11/I11*100</f>
        <v>#DIV/0!</v>
      </c>
      <c r="L11" s="6"/>
      <c r="M11" s="36"/>
      <c r="N11" s="6"/>
      <c r="O11" s="35"/>
      <c r="P11" s="35"/>
      <c r="Q11" s="35"/>
      <c r="R11" s="36"/>
      <c r="S11" s="36"/>
      <c r="T11" s="36"/>
      <c r="U11" s="6"/>
    </row>
    <row r="12" spans="1:21" ht="0.75" customHeight="1" hidden="1">
      <c r="A12" s="37"/>
      <c r="B12" s="6"/>
      <c r="C12" s="9"/>
      <c r="D12" s="38"/>
      <c r="E12" s="78" t="e">
        <f>D12/C12</f>
        <v>#DIV/0!</v>
      </c>
      <c r="F12" s="42"/>
      <c r="G12" s="43"/>
      <c r="H12" s="85" t="e">
        <f>SUM(H17:H18)</f>
        <v>#DIV/0!</v>
      </c>
      <c r="I12" s="40"/>
      <c r="J12" s="41"/>
      <c r="K12" s="79" t="e">
        <f>J12/I12*100</f>
        <v>#DIV/0!</v>
      </c>
      <c r="L12" s="6"/>
      <c r="M12" s="36"/>
      <c r="N12" s="6"/>
      <c r="O12" s="6"/>
      <c r="P12" s="6"/>
      <c r="Q12" s="6"/>
      <c r="R12" s="36"/>
      <c r="S12" s="36"/>
      <c r="T12" s="36"/>
      <c r="U12" s="6"/>
    </row>
    <row r="13" spans="1:21" ht="23.25" customHeight="1">
      <c r="A13" s="37" t="s">
        <v>70</v>
      </c>
      <c r="B13" s="10" t="s">
        <v>145</v>
      </c>
      <c r="C13" s="44">
        <f>SUM(C18:C28)</f>
        <v>15279</v>
      </c>
      <c r="D13" s="45">
        <f>SUM(D18:D28)</f>
        <v>14289</v>
      </c>
      <c r="E13" s="79">
        <f>ROUND((D13-C13)/C13*100,1)</f>
        <v>-6.5</v>
      </c>
      <c r="F13" s="44">
        <f>SUM(F18:F28)</f>
        <v>95542</v>
      </c>
      <c r="G13" s="46">
        <f>SUM(G18:G28)</f>
        <v>90415</v>
      </c>
      <c r="H13" s="79">
        <f aca="true" t="shared" si="0" ref="H13:H28">ROUND((G13-F13)/F13*100,1)</f>
        <v>-5.4</v>
      </c>
      <c r="I13" s="47">
        <f>SUM(I18:I28)</f>
        <v>277491270</v>
      </c>
      <c r="J13" s="48">
        <f>SUM(J18:J28)</f>
        <v>241063059</v>
      </c>
      <c r="K13" s="79">
        <f aca="true" t="shared" si="1" ref="K13:K28">ROUND((J13-I13)/I13*100,1)</f>
        <v>-13.1</v>
      </c>
      <c r="L13" s="35"/>
      <c r="M13" s="36"/>
      <c r="N13" s="6"/>
      <c r="O13" s="35"/>
      <c r="P13" s="35"/>
      <c r="Q13" s="35"/>
      <c r="R13" s="36"/>
      <c r="S13" s="36"/>
      <c r="T13" s="36"/>
      <c r="U13" s="6"/>
    </row>
    <row r="14" spans="1:21" ht="24" customHeight="1">
      <c r="A14" s="49" t="s">
        <v>130</v>
      </c>
      <c r="B14" s="10" t="s">
        <v>1</v>
      </c>
      <c r="C14" s="50">
        <f>SUM(C30:C88)</f>
        <v>4881</v>
      </c>
      <c r="D14" s="51">
        <f>SUM(D30:D32,D34:D88)</f>
        <v>4575</v>
      </c>
      <c r="E14" s="79">
        <f>ROUND((D14-C14)/C14*100,1)</f>
        <v>-6.3</v>
      </c>
      <c r="F14" s="50">
        <f>SUM(F30:F88)</f>
        <v>18526</v>
      </c>
      <c r="G14" s="51">
        <f>SUM(G30:G32,G34:G88)</f>
        <v>19475</v>
      </c>
      <c r="H14" s="79">
        <f t="shared" si="0"/>
        <v>5.1</v>
      </c>
      <c r="I14" s="52">
        <f>SUM(I30:I88)</f>
        <v>27588990</v>
      </c>
      <c r="J14" s="35">
        <f>SUM(J30:J88)</f>
        <v>28493706</v>
      </c>
      <c r="K14" s="79">
        <f t="shared" si="1"/>
        <v>3.3</v>
      </c>
      <c r="L14" s="35"/>
      <c r="M14" s="36"/>
      <c r="N14" s="6"/>
      <c r="O14" s="35"/>
      <c r="P14" s="35"/>
      <c r="Q14" s="35"/>
      <c r="R14" s="36"/>
      <c r="S14" s="36"/>
      <c r="T14" s="36"/>
      <c r="U14" s="6"/>
    </row>
    <row r="15" spans="1:21" ht="9" customHeight="1" hidden="1">
      <c r="A15" s="53"/>
      <c r="B15" s="10" t="s">
        <v>2</v>
      </c>
      <c r="C15" s="52"/>
      <c r="D15" s="35"/>
      <c r="E15" s="79" t="e">
        <f>D15/C15*100</f>
        <v>#DIV/0!</v>
      </c>
      <c r="F15" s="54"/>
      <c r="G15" s="46"/>
      <c r="H15" s="79" t="e">
        <f t="shared" si="0"/>
        <v>#DIV/0!</v>
      </c>
      <c r="I15" s="40"/>
      <c r="J15" s="35"/>
      <c r="K15" s="79" t="e">
        <f t="shared" si="1"/>
        <v>#DIV/0!</v>
      </c>
      <c r="L15" s="35"/>
      <c r="M15" s="36"/>
      <c r="N15" s="6"/>
      <c r="O15" s="35"/>
      <c r="P15" s="35"/>
      <c r="Q15" s="35"/>
      <c r="R15" s="36"/>
      <c r="S15" s="36"/>
      <c r="T15" s="36"/>
      <c r="U15" s="6"/>
    </row>
    <row r="16" spans="1:21" ht="21.75" customHeight="1" hidden="1">
      <c r="A16" s="53"/>
      <c r="B16" s="10"/>
      <c r="C16" s="52"/>
      <c r="D16" s="35"/>
      <c r="E16" s="79" t="e">
        <f>D16/C16*100</f>
        <v>#DIV/0!</v>
      </c>
      <c r="F16" s="54"/>
      <c r="G16" s="46"/>
      <c r="H16" s="79" t="e">
        <f t="shared" si="0"/>
        <v>#DIV/0!</v>
      </c>
      <c r="I16" s="40"/>
      <c r="J16" s="35"/>
      <c r="K16" s="79" t="e">
        <f t="shared" si="1"/>
        <v>#DIV/0!</v>
      </c>
      <c r="L16" s="35"/>
      <c r="M16" s="36"/>
      <c r="N16" s="6"/>
      <c r="O16" s="35"/>
      <c r="P16" s="35"/>
      <c r="Q16" s="35"/>
      <c r="R16" s="36"/>
      <c r="S16" s="36"/>
      <c r="T16" s="36"/>
      <c r="U16" s="6"/>
    </row>
    <row r="17" spans="1:21" ht="0.75" customHeight="1" hidden="1">
      <c r="A17" s="53"/>
      <c r="B17" s="10"/>
      <c r="C17" s="52"/>
      <c r="D17" s="35"/>
      <c r="E17" s="79" t="e">
        <f>D17/C17*100</f>
        <v>#DIV/0!</v>
      </c>
      <c r="F17" s="54"/>
      <c r="G17" s="46"/>
      <c r="H17" s="79" t="e">
        <f t="shared" si="0"/>
        <v>#DIV/0!</v>
      </c>
      <c r="I17" s="40"/>
      <c r="J17" s="35"/>
      <c r="K17" s="79" t="e">
        <f t="shared" si="1"/>
        <v>#DIV/0!</v>
      </c>
      <c r="L17" s="35"/>
      <c r="M17" s="36"/>
      <c r="N17" s="6"/>
      <c r="O17" s="35"/>
      <c r="P17" s="35"/>
      <c r="Q17" s="35"/>
      <c r="R17" s="36"/>
      <c r="S17" s="36"/>
      <c r="T17" s="36"/>
      <c r="U17" s="6"/>
    </row>
    <row r="18" spans="1:21" ht="21.75" customHeight="1">
      <c r="A18" s="53" t="s">
        <v>128</v>
      </c>
      <c r="B18" s="10" t="s">
        <v>3</v>
      </c>
      <c r="C18" s="52">
        <v>6058</v>
      </c>
      <c r="D18" s="35">
        <v>5957</v>
      </c>
      <c r="E18" s="79">
        <f aca="true" t="shared" si="2" ref="E18:E28">ROUND((D18-C18)/C18*100,1)</f>
        <v>-1.7</v>
      </c>
      <c r="F18" s="55">
        <v>49089</v>
      </c>
      <c r="G18" s="46">
        <v>46462</v>
      </c>
      <c r="H18" s="79">
        <f t="shared" si="0"/>
        <v>-5.4</v>
      </c>
      <c r="I18" s="40">
        <v>184920548</v>
      </c>
      <c r="J18" s="35">
        <v>157201196</v>
      </c>
      <c r="K18" s="79">
        <f t="shared" si="1"/>
        <v>-15</v>
      </c>
      <c r="L18" s="35"/>
      <c r="M18" s="36"/>
      <c r="N18" s="6"/>
      <c r="O18" s="35"/>
      <c r="P18" s="35"/>
      <c r="Q18" s="35"/>
      <c r="R18" s="36"/>
      <c r="S18" s="36"/>
      <c r="T18" s="36"/>
      <c r="U18" s="6"/>
    </row>
    <row r="19" spans="1:21" ht="21.75" customHeight="1">
      <c r="A19" s="53" t="s">
        <v>127</v>
      </c>
      <c r="B19" s="10" t="s">
        <v>4</v>
      </c>
      <c r="C19" s="52">
        <v>2321</v>
      </c>
      <c r="D19" s="35">
        <v>2075</v>
      </c>
      <c r="E19" s="79">
        <f t="shared" si="2"/>
        <v>-10.6</v>
      </c>
      <c r="F19" s="55">
        <v>12259</v>
      </c>
      <c r="G19" s="46">
        <v>11619</v>
      </c>
      <c r="H19" s="79">
        <f t="shared" si="0"/>
        <v>-5.2</v>
      </c>
      <c r="I19" s="40">
        <v>24564680</v>
      </c>
      <c r="J19" s="35">
        <v>22533127</v>
      </c>
      <c r="K19" s="79">
        <f t="shared" si="1"/>
        <v>-8.3</v>
      </c>
      <c r="L19" s="35"/>
      <c r="M19" s="36"/>
      <c r="N19" s="6"/>
      <c r="O19" s="35"/>
      <c r="P19" s="35"/>
      <c r="Q19" s="35"/>
      <c r="R19" s="36"/>
      <c r="S19" s="36"/>
      <c r="T19" s="36"/>
      <c r="U19" s="6"/>
    </row>
    <row r="20" spans="1:21" ht="21.75" customHeight="1">
      <c r="A20" s="53" t="s">
        <v>126</v>
      </c>
      <c r="B20" s="10" t="s">
        <v>5</v>
      </c>
      <c r="C20" s="52">
        <v>1415</v>
      </c>
      <c r="D20" s="35">
        <v>1290</v>
      </c>
      <c r="E20" s="79">
        <f t="shared" si="2"/>
        <v>-8.8</v>
      </c>
      <c r="F20" s="55">
        <v>7878</v>
      </c>
      <c r="G20" s="46">
        <v>7382</v>
      </c>
      <c r="H20" s="79">
        <f t="shared" si="0"/>
        <v>-6.3</v>
      </c>
      <c r="I20" s="40">
        <v>17434081</v>
      </c>
      <c r="J20" s="35">
        <v>15428031</v>
      </c>
      <c r="K20" s="79">
        <f t="shared" si="1"/>
        <v>-11.5</v>
      </c>
      <c r="L20" s="35"/>
      <c r="M20" s="36"/>
      <c r="N20" s="6"/>
      <c r="O20" s="35"/>
      <c r="P20" s="35"/>
      <c r="Q20" s="35"/>
      <c r="R20" s="36"/>
      <c r="S20" s="36"/>
      <c r="T20" s="36"/>
      <c r="U20" s="6"/>
    </row>
    <row r="21" spans="1:21" ht="21.75" customHeight="1">
      <c r="A21" s="53" t="s">
        <v>125</v>
      </c>
      <c r="B21" s="10" t="s">
        <v>6</v>
      </c>
      <c r="C21" s="52">
        <v>1340</v>
      </c>
      <c r="D21" s="35">
        <v>1253</v>
      </c>
      <c r="E21" s="79">
        <f t="shared" si="2"/>
        <v>-6.5</v>
      </c>
      <c r="F21" s="55">
        <v>6446</v>
      </c>
      <c r="G21" s="46">
        <v>6432</v>
      </c>
      <c r="H21" s="79">
        <f t="shared" si="0"/>
        <v>-0.2</v>
      </c>
      <c r="I21" s="40">
        <v>13632328</v>
      </c>
      <c r="J21" s="35">
        <v>11766494</v>
      </c>
      <c r="K21" s="79">
        <f t="shared" si="1"/>
        <v>-13.7</v>
      </c>
      <c r="L21" s="35"/>
      <c r="M21" s="36"/>
      <c r="N21" s="6"/>
      <c r="O21" s="35"/>
      <c r="P21" s="35"/>
      <c r="Q21" s="35"/>
      <c r="R21" s="36"/>
      <c r="S21" s="36"/>
      <c r="T21" s="36"/>
      <c r="U21" s="6"/>
    </row>
    <row r="22" spans="1:21" ht="21.75" customHeight="1">
      <c r="A22" s="53" t="s">
        <v>124</v>
      </c>
      <c r="B22" s="10" t="s">
        <v>7</v>
      </c>
      <c r="C22" s="52">
        <v>1054</v>
      </c>
      <c r="D22" s="35">
        <v>943</v>
      </c>
      <c r="E22" s="79">
        <f t="shared" si="2"/>
        <v>-10.5</v>
      </c>
      <c r="F22" s="55">
        <v>5775</v>
      </c>
      <c r="G22" s="46">
        <v>5190</v>
      </c>
      <c r="H22" s="79">
        <f t="shared" si="0"/>
        <v>-10.1</v>
      </c>
      <c r="I22" s="40">
        <v>12198982</v>
      </c>
      <c r="J22" s="35">
        <v>9959674</v>
      </c>
      <c r="K22" s="79">
        <f t="shared" si="1"/>
        <v>-18.4</v>
      </c>
      <c r="L22" s="35"/>
      <c r="M22" s="36"/>
      <c r="N22" s="6"/>
      <c r="O22" s="35"/>
      <c r="P22" s="35"/>
      <c r="Q22" s="35"/>
      <c r="R22" s="36"/>
      <c r="S22" s="36"/>
      <c r="T22" s="36"/>
      <c r="U22" s="6"/>
    </row>
    <row r="23" spans="1:21" ht="21.75" customHeight="1">
      <c r="A23" s="53" t="s">
        <v>123</v>
      </c>
      <c r="B23" s="10" t="s">
        <v>8</v>
      </c>
      <c r="C23" s="52">
        <v>578</v>
      </c>
      <c r="D23" s="35">
        <v>530</v>
      </c>
      <c r="E23" s="79">
        <f t="shared" si="2"/>
        <v>-8.3</v>
      </c>
      <c r="F23" s="55">
        <v>3275</v>
      </c>
      <c r="G23" s="46">
        <v>2921</v>
      </c>
      <c r="H23" s="79">
        <f t="shared" si="0"/>
        <v>-10.8</v>
      </c>
      <c r="I23" s="40">
        <v>5058996</v>
      </c>
      <c r="J23" s="35">
        <v>4835940</v>
      </c>
      <c r="K23" s="79">
        <f t="shared" si="1"/>
        <v>-4.4</v>
      </c>
      <c r="L23" s="35"/>
      <c r="M23" s="36"/>
      <c r="N23" s="6"/>
      <c r="O23" s="35"/>
      <c r="P23" s="35"/>
      <c r="Q23" s="35"/>
      <c r="R23" s="36"/>
      <c r="S23" s="36"/>
      <c r="T23" s="36"/>
      <c r="U23" s="6"/>
    </row>
    <row r="24" spans="1:21" ht="21.75" customHeight="1">
      <c r="A24" s="53" t="s">
        <v>122</v>
      </c>
      <c r="B24" s="10" t="s">
        <v>9</v>
      </c>
      <c r="C24" s="52">
        <v>455</v>
      </c>
      <c r="D24" s="35">
        <v>390</v>
      </c>
      <c r="E24" s="79">
        <f t="shared" si="2"/>
        <v>-14.3</v>
      </c>
      <c r="F24" s="55">
        <v>1575</v>
      </c>
      <c r="G24" s="46">
        <v>1458</v>
      </c>
      <c r="H24" s="79">
        <f t="shared" si="0"/>
        <v>-7.4</v>
      </c>
      <c r="I24" s="40">
        <v>2915778</v>
      </c>
      <c r="J24" s="35">
        <v>2271411</v>
      </c>
      <c r="K24" s="79">
        <f t="shared" si="1"/>
        <v>-22.1</v>
      </c>
      <c r="L24" s="35"/>
      <c r="M24" s="36"/>
      <c r="N24" s="6"/>
      <c r="O24" s="35"/>
      <c r="P24" s="35"/>
      <c r="Q24" s="35"/>
      <c r="R24" s="36"/>
      <c r="S24" s="36"/>
      <c r="T24" s="36"/>
      <c r="U24" s="6"/>
    </row>
    <row r="25" spans="1:21" ht="21.75" customHeight="1">
      <c r="A25" s="53" t="s">
        <v>120</v>
      </c>
      <c r="B25" s="10" t="s">
        <v>10</v>
      </c>
      <c r="C25" s="52">
        <v>405</v>
      </c>
      <c r="D25" s="35">
        <v>380</v>
      </c>
      <c r="E25" s="79">
        <f t="shared" si="2"/>
        <v>-6.2</v>
      </c>
      <c r="F25" s="55">
        <v>1665</v>
      </c>
      <c r="G25" s="46">
        <v>1630</v>
      </c>
      <c r="H25" s="79">
        <f t="shared" si="0"/>
        <v>-2.1</v>
      </c>
      <c r="I25" s="40">
        <v>3311444</v>
      </c>
      <c r="J25" s="35">
        <v>3097165</v>
      </c>
      <c r="K25" s="79">
        <f t="shared" si="1"/>
        <v>-6.5</v>
      </c>
      <c r="L25" s="35"/>
      <c r="M25" s="36"/>
      <c r="N25" s="6"/>
      <c r="O25" s="35"/>
      <c r="P25" s="35"/>
      <c r="Q25" s="35"/>
      <c r="R25" s="36"/>
      <c r="S25" s="36"/>
      <c r="T25" s="36"/>
      <c r="U25" s="6"/>
    </row>
    <row r="26" spans="1:21" ht="21.75" customHeight="1">
      <c r="A26" s="53" t="s">
        <v>121</v>
      </c>
      <c r="B26" s="10" t="s">
        <v>11</v>
      </c>
      <c r="C26" s="52">
        <v>400</v>
      </c>
      <c r="D26" s="35">
        <v>356</v>
      </c>
      <c r="E26" s="79">
        <f t="shared" si="2"/>
        <v>-11</v>
      </c>
      <c r="F26" s="55">
        <v>1749</v>
      </c>
      <c r="G26" s="46">
        <v>1691</v>
      </c>
      <c r="H26" s="86">
        <f t="shared" si="0"/>
        <v>-3.3</v>
      </c>
      <c r="I26" s="40">
        <v>3289640</v>
      </c>
      <c r="J26" s="35">
        <v>2940618</v>
      </c>
      <c r="K26" s="79">
        <f t="shared" si="1"/>
        <v>-10.6</v>
      </c>
      <c r="L26" s="35"/>
      <c r="M26" s="36"/>
      <c r="N26" s="6"/>
      <c r="O26" s="35"/>
      <c r="P26" s="35"/>
      <c r="Q26" s="35"/>
      <c r="R26" s="36"/>
      <c r="S26" s="36"/>
      <c r="T26" s="36"/>
      <c r="U26" s="6"/>
    </row>
    <row r="27" spans="1:21" ht="21.75" customHeight="1">
      <c r="A27" s="53" t="s">
        <v>119</v>
      </c>
      <c r="B27" s="10" t="s">
        <v>12</v>
      </c>
      <c r="C27" s="52">
        <v>353</v>
      </c>
      <c r="D27" s="35">
        <v>323</v>
      </c>
      <c r="E27" s="79">
        <f t="shared" si="2"/>
        <v>-8.5</v>
      </c>
      <c r="F27" s="55">
        <v>1754</v>
      </c>
      <c r="G27" s="46">
        <v>1730</v>
      </c>
      <c r="H27" s="79">
        <f t="shared" si="0"/>
        <v>-1.4</v>
      </c>
      <c r="I27" s="9">
        <v>3092640</v>
      </c>
      <c r="J27" s="56">
        <v>2812444</v>
      </c>
      <c r="K27" s="79">
        <f t="shared" si="1"/>
        <v>-9.1</v>
      </c>
      <c r="L27" s="35"/>
      <c r="M27" s="36"/>
      <c r="N27" s="6"/>
      <c r="O27" s="35"/>
      <c r="P27" s="35"/>
      <c r="Q27" s="35"/>
      <c r="R27" s="36"/>
      <c r="S27" s="36"/>
      <c r="T27" s="36"/>
      <c r="U27" s="6"/>
    </row>
    <row r="28" spans="1:21" ht="21.75" customHeight="1">
      <c r="A28" s="53" t="s">
        <v>118</v>
      </c>
      <c r="B28" s="10" t="s">
        <v>13</v>
      </c>
      <c r="C28" s="52">
        <v>900</v>
      </c>
      <c r="D28" s="35">
        <v>792</v>
      </c>
      <c r="E28" s="79">
        <f t="shared" si="2"/>
        <v>-12</v>
      </c>
      <c r="F28" s="55">
        <v>4077</v>
      </c>
      <c r="G28" s="46">
        <v>3900</v>
      </c>
      <c r="H28" s="79">
        <f t="shared" si="0"/>
        <v>-4.3</v>
      </c>
      <c r="I28" s="9">
        <v>7072153</v>
      </c>
      <c r="J28" s="56">
        <v>8216959</v>
      </c>
      <c r="K28" s="79">
        <f t="shared" si="1"/>
        <v>16.2</v>
      </c>
      <c r="L28" s="35"/>
      <c r="M28" s="36"/>
      <c r="N28" s="6"/>
      <c r="O28" s="35"/>
      <c r="P28" s="35"/>
      <c r="Q28" s="35"/>
      <c r="R28" s="36"/>
      <c r="S28" s="36"/>
      <c r="T28" s="36"/>
      <c r="U28" s="6"/>
    </row>
    <row r="29" spans="1:21" ht="6.75" customHeight="1">
      <c r="A29" s="53"/>
      <c r="B29" s="10" t="s">
        <v>14</v>
      </c>
      <c r="C29" s="52"/>
      <c r="D29" s="35"/>
      <c r="E29" s="79"/>
      <c r="F29" s="55"/>
      <c r="G29" s="46"/>
      <c r="H29" s="79"/>
      <c r="I29" s="9"/>
      <c r="J29" s="56"/>
      <c r="K29" s="79"/>
      <c r="L29" s="35"/>
      <c r="M29" s="36"/>
      <c r="N29" s="6"/>
      <c r="O29" s="35"/>
      <c r="P29" s="35"/>
      <c r="Q29" s="35"/>
      <c r="R29" s="36"/>
      <c r="S29" s="36"/>
      <c r="T29" s="36"/>
      <c r="U29" s="6"/>
    </row>
    <row r="30" spans="1:21" ht="21.75" customHeight="1">
      <c r="A30" s="53" t="s">
        <v>117</v>
      </c>
      <c r="B30" s="10" t="s">
        <v>15</v>
      </c>
      <c r="C30" s="52">
        <v>27</v>
      </c>
      <c r="D30" s="35">
        <v>26</v>
      </c>
      <c r="E30" s="79">
        <f>ROUND((D30-C30)/C30*100,1)</f>
        <v>-3.7</v>
      </c>
      <c r="F30" s="55">
        <v>74</v>
      </c>
      <c r="G30" s="46">
        <v>56</v>
      </c>
      <c r="H30" s="79">
        <f>ROUND((G30-F30)/F30*100,1)</f>
        <v>-24.3</v>
      </c>
      <c r="I30" s="9">
        <v>54507</v>
      </c>
      <c r="J30" s="56">
        <v>44588</v>
      </c>
      <c r="K30" s="79">
        <f>ROUND((J30-I30)/I30*100,1)</f>
        <v>-18.2</v>
      </c>
      <c r="L30" s="35"/>
      <c r="M30" s="36"/>
      <c r="N30" s="6"/>
      <c r="O30" s="35"/>
      <c r="P30" s="35"/>
      <c r="Q30" s="35"/>
      <c r="R30" s="36"/>
      <c r="S30" s="36"/>
      <c r="T30" s="36"/>
      <c r="U30" s="6"/>
    </row>
    <row r="31" spans="1:21" ht="21.75" customHeight="1">
      <c r="A31" s="53" t="s">
        <v>116</v>
      </c>
      <c r="B31" s="10" t="s">
        <v>16</v>
      </c>
      <c r="C31" s="52">
        <v>54</v>
      </c>
      <c r="D31" s="35">
        <v>45</v>
      </c>
      <c r="E31" s="79">
        <f>ROUND((D31-C31)/C31*100,1)</f>
        <v>-16.7</v>
      </c>
      <c r="F31" s="55">
        <v>180</v>
      </c>
      <c r="G31" s="46">
        <v>178</v>
      </c>
      <c r="H31" s="87">
        <f>ROUND((G31-F31)/F31*100,1)</f>
        <v>-1.1</v>
      </c>
      <c r="I31" s="9">
        <v>197964</v>
      </c>
      <c r="J31" s="56">
        <v>186595</v>
      </c>
      <c r="K31" s="79">
        <f>ROUND((J31-I31)/I31*100,1)</f>
        <v>-5.7</v>
      </c>
      <c r="L31" s="35"/>
      <c r="M31" s="36"/>
      <c r="N31" s="6"/>
      <c r="O31" s="35"/>
      <c r="P31" s="35"/>
      <c r="Q31" s="35"/>
      <c r="R31" s="36"/>
      <c r="S31" s="36"/>
      <c r="T31" s="36"/>
      <c r="U31" s="6"/>
    </row>
    <row r="32" spans="1:21" ht="21.75" customHeight="1">
      <c r="A32" s="53" t="s">
        <v>115</v>
      </c>
      <c r="B32" s="10" t="s">
        <v>17</v>
      </c>
      <c r="C32" s="52">
        <v>73</v>
      </c>
      <c r="D32" s="35">
        <v>68</v>
      </c>
      <c r="E32" s="79">
        <f>ROUND((D32-C32)/C32*100,1)</f>
        <v>-6.8</v>
      </c>
      <c r="F32" s="55">
        <v>198</v>
      </c>
      <c r="G32" s="46">
        <v>196</v>
      </c>
      <c r="H32" s="79">
        <f>ROUND((G32-F32)/F32*100,1)</f>
        <v>-1</v>
      </c>
      <c r="I32" s="9">
        <v>202983</v>
      </c>
      <c r="J32" s="56">
        <v>181384</v>
      </c>
      <c r="K32" s="79">
        <f>ROUND((J32-I32)/I32*100,1)</f>
        <v>-10.6</v>
      </c>
      <c r="L32" s="35"/>
      <c r="M32" s="36"/>
      <c r="N32" s="6"/>
      <c r="O32" s="35"/>
      <c r="P32" s="35"/>
      <c r="Q32" s="35"/>
      <c r="R32" s="36"/>
      <c r="S32" s="36"/>
      <c r="T32" s="36"/>
      <c r="U32" s="6"/>
    </row>
    <row r="33" spans="1:21" ht="8.25" customHeight="1">
      <c r="A33" s="53"/>
      <c r="B33" s="10" t="s">
        <v>18</v>
      </c>
      <c r="C33" s="52"/>
      <c r="D33" s="35"/>
      <c r="E33" s="79"/>
      <c r="F33" s="55"/>
      <c r="G33" s="46"/>
      <c r="H33" s="79"/>
      <c r="I33" s="9"/>
      <c r="J33" s="56"/>
      <c r="K33" s="79"/>
      <c r="L33" s="35"/>
      <c r="M33" s="36"/>
      <c r="N33" s="6"/>
      <c r="O33" s="35"/>
      <c r="P33" s="35"/>
      <c r="Q33" s="35"/>
      <c r="R33" s="36"/>
      <c r="S33" s="36"/>
      <c r="T33" s="36"/>
      <c r="U33" s="6"/>
    </row>
    <row r="34" spans="1:21" ht="21.75" customHeight="1">
      <c r="A34" s="53" t="s">
        <v>114</v>
      </c>
      <c r="B34" s="10" t="s">
        <v>19</v>
      </c>
      <c r="C34" s="52">
        <v>117</v>
      </c>
      <c r="D34" s="35">
        <v>102</v>
      </c>
      <c r="E34" s="79">
        <f>ROUND((D34-C34)/C34*100,1)</f>
        <v>-12.8</v>
      </c>
      <c r="F34" s="55">
        <v>365</v>
      </c>
      <c r="G34" s="46">
        <v>332</v>
      </c>
      <c r="H34" s="79">
        <f>ROUND((G34-F34)/F34*100,1)</f>
        <v>-9</v>
      </c>
      <c r="I34" s="9">
        <v>362456</v>
      </c>
      <c r="J34" s="56">
        <v>342976</v>
      </c>
      <c r="K34" s="79">
        <f>ROUND((J34-I34)/I34*100,1)</f>
        <v>-5.4</v>
      </c>
      <c r="L34" s="35"/>
      <c r="M34" s="36"/>
      <c r="N34" s="6"/>
      <c r="O34" s="35"/>
      <c r="P34" s="35"/>
      <c r="Q34" s="35"/>
      <c r="R34" s="36"/>
      <c r="S34" s="36"/>
      <c r="T34" s="36"/>
      <c r="U34" s="6"/>
    </row>
    <row r="35" spans="1:21" ht="21.75" customHeight="1">
      <c r="A35" s="53" t="s">
        <v>113</v>
      </c>
      <c r="B35" s="10" t="s">
        <v>20</v>
      </c>
      <c r="C35" s="52">
        <v>67</v>
      </c>
      <c r="D35" s="35">
        <v>60</v>
      </c>
      <c r="E35" s="79">
        <f>ROUND((D35-C35)/C35*100,1)</f>
        <v>-10.4</v>
      </c>
      <c r="F35" s="55">
        <v>196</v>
      </c>
      <c r="G35" s="46">
        <v>196</v>
      </c>
      <c r="H35" s="79">
        <f>ROUND((G35-F35)/F35*100,1)</f>
        <v>0</v>
      </c>
      <c r="I35" s="9">
        <v>288448</v>
      </c>
      <c r="J35" s="56">
        <v>224716</v>
      </c>
      <c r="K35" s="79">
        <f>ROUND((J35-I35)/I35*100,1)</f>
        <v>-22.1</v>
      </c>
      <c r="L35" s="35"/>
      <c r="M35" s="36"/>
      <c r="N35" s="6"/>
      <c r="O35" s="35"/>
      <c r="P35" s="35"/>
      <c r="Q35" s="35"/>
      <c r="R35" s="36"/>
      <c r="S35" s="36"/>
      <c r="T35" s="36"/>
      <c r="U35" s="6"/>
    </row>
    <row r="36" spans="1:21" ht="21.75" customHeight="1">
      <c r="A36" s="53" t="s">
        <v>112</v>
      </c>
      <c r="B36" s="10" t="s">
        <v>21</v>
      </c>
      <c r="C36" s="52">
        <v>263</v>
      </c>
      <c r="D36" s="35">
        <v>235</v>
      </c>
      <c r="E36" s="79">
        <f>ROUND((D36-C36)/C36*100,1)</f>
        <v>-10.6</v>
      </c>
      <c r="F36" s="55">
        <v>945</v>
      </c>
      <c r="G36" s="46">
        <v>877</v>
      </c>
      <c r="H36" s="79">
        <f>ROUND((G36-F36)/F36*100,1)</f>
        <v>-7.2</v>
      </c>
      <c r="I36" s="9">
        <v>1514034</v>
      </c>
      <c r="J36" s="56">
        <v>1321169</v>
      </c>
      <c r="K36" s="79">
        <f>ROUND((J36-I36)/I36*100,1)</f>
        <v>-12.7</v>
      </c>
      <c r="L36" s="35"/>
      <c r="M36" s="36"/>
      <c r="N36" s="6"/>
      <c r="O36" s="35"/>
      <c r="P36" s="35"/>
      <c r="Q36" s="35"/>
      <c r="R36" s="36"/>
      <c r="S36" s="36"/>
      <c r="T36" s="36"/>
      <c r="U36" s="6"/>
    </row>
    <row r="37" spans="1:21" ht="21.75" customHeight="1">
      <c r="A37" s="53" t="s">
        <v>111</v>
      </c>
      <c r="B37" s="10" t="s">
        <v>22</v>
      </c>
      <c r="C37" s="52">
        <v>81</v>
      </c>
      <c r="D37" s="35">
        <v>76</v>
      </c>
      <c r="E37" s="79">
        <f>ROUND((D37-C37)/C37*100,1)</f>
        <v>-6.2</v>
      </c>
      <c r="F37" s="55">
        <v>360</v>
      </c>
      <c r="G37" s="46">
        <v>374</v>
      </c>
      <c r="H37" s="79">
        <f>ROUND((G37-F37)/F37*100,1)</f>
        <v>3.9</v>
      </c>
      <c r="I37" s="9">
        <v>990930</v>
      </c>
      <c r="J37" s="56">
        <v>588157</v>
      </c>
      <c r="K37" s="79">
        <f>ROUND((J37-I37)/I37*100,1)</f>
        <v>-40.6</v>
      </c>
      <c r="L37" s="35"/>
      <c r="M37" s="36"/>
      <c r="N37" s="6"/>
      <c r="O37" s="57"/>
      <c r="P37" s="57"/>
      <c r="Q37" s="57"/>
      <c r="R37" s="58"/>
      <c r="S37" s="36"/>
      <c r="T37" s="36"/>
      <c r="U37" s="6"/>
    </row>
    <row r="38" spans="1:21" ht="21.75" customHeight="1">
      <c r="A38" s="53" t="s">
        <v>110</v>
      </c>
      <c r="B38" s="10" t="s">
        <v>23</v>
      </c>
      <c r="C38" s="52">
        <v>184</v>
      </c>
      <c r="D38" s="56">
        <v>165</v>
      </c>
      <c r="E38" s="79">
        <f>ROUND((D38-C38)/C38*100,1)</f>
        <v>-10.3</v>
      </c>
      <c r="F38" s="55">
        <v>570</v>
      </c>
      <c r="G38" s="46">
        <v>869</v>
      </c>
      <c r="H38" s="79">
        <f>ROUND((G38-F38)/F38*100,1)</f>
        <v>52.5</v>
      </c>
      <c r="I38" s="40">
        <v>757966</v>
      </c>
      <c r="J38" s="56">
        <v>909616</v>
      </c>
      <c r="K38" s="79">
        <f>ROUND((J38-I38)/I38*100,1)</f>
        <v>20</v>
      </c>
      <c r="L38" s="35"/>
      <c r="M38" s="36"/>
      <c r="N38" s="6"/>
      <c r="O38" s="35"/>
      <c r="P38" s="35"/>
      <c r="Q38" s="35"/>
      <c r="R38" s="36"/>
      <c r="S38" s="36"/>
      <c r="T38" s="36"/>
      <c r="U38" s="6"/>
    </row>
    <row r="39" spans="1:21" ht="9" customHeight="1">
      <c r="A39" s="53" t="s">
        <v>0</v>
      </c>
      <c r="B39" s="10" t="s">
        <v>0</v>
      </c>
      <c r="C39" s="40"/>
      <c r="D39" s="6"/>
      <c r="E39" s="79"/>
      <c r="F39" s="55"/>
      <c r="G39" s="46"/>
      <c r="H39" s="79"/>
      <c r="I39" s="40"/>
      <c r="J39" s="59"/>
      <c r="K39" s="79"/>
      <c r="L39" s="6"/>
      <c r="M39" s="36"/>
      <c r="N39" s="6"/>
      <c r="O39" s="6"/>
      <c r="P39" s="6"/>
      <c r="Q39" s="6"/>
      <c r="R39" s="36"/>
      <c r="S39" s="36"/>
      <c r="T39" s="36"/>
      <c r="U39" s="6"/>
    </row>
    <row r="40" spans="1:21" ht="21.75" customHeight="1" hidden="1">
      <c r="A40" s="11"/>
      <c r="B40" s="10" t="s">
        <v>24</v>
      </c>
      <c r="C40" s="52"/>
      <c r="D40" s="35"/>
      <c r="E40" s="79" t="e">
        <f>ROUND((D40-C40)/C40*100,1)</f>
        <v>#DIV/0!</v>
      </c>
      <c r="F40" s="55"/>
      <c r="G40" s="46"/>
      <c r="H40" s="79" t="e">
        <f>ROUND((G40-F40)/F40*100,1)</f>
        <v>#DIV/0!</v>
      </c>
      <c r="I40" s="52"/>
      <c r="J40" s="35"/>
      <c r="K40" s="79" t="e">
        <f>ROUND((J40-I40)/I40*100,1)</f>
        <v>#DIV/0!</v>
      </c>
      <c r="L40" s="35"/>
      <c r="M40" s="36"/>
      <c r="N40" s="6"/>
      <c r="O40" s="35"/>
      <c r="P40" s="35"/>
      <c r="Q40" s="35"/>
      <c r="R40" s="36"/>
      <c r="S40" s="36"/>
      <c r="T40" s="36"/>
      <c r="U40" s="6"/>
    </row>
    <row r="41" spans="1:21" ht="21.75" customHeight="1">
      <c r="A41" s="53" t="s">
        <v>109</v>
      </c>
      <c r="B41" s="10" t="s">
        <v>25</v>
      </c>
      <c r="C41" s="52">
        <v>313</v>
      </c>
      <c r="D41" s="35">
        <v>300</v>
      </c>
      <c r="E41" s="79">
        <f>ROUND((D41-C41)/C41*100,1)</f>
        <v>-4.2</v>
      </c>
      <c r="F41" s="55">
        <v>1523</v>
      </c>
      <c r="G41" s="46">
        <v>1621</v>
      </c>
      <c r="H41" s="79">
        <f>ROUND((G41-F41)/F41*100,1)</f>
        <v>6.4</v>
      </c>
      <c r="I41" s="9">
        <v>3122419</v>
      </c>
      <c r="J41" s="56">
        <v>3061265</v>
      </c>
      <c r="K41" s="79">
        <f>ROUND((J41-I41)/I41*100,1)</f>
        <v>-2</v>
      </c>
      <c r="L41" s="35"/>
      <c r="M41" s="36"/>
      <c r="N41" s="6"/>
      <c r="O41" s="35"/>
      <c r="P41" s="35"/>
      <c r="Q41" s="35"/>
      <c r="R41" s="36"/>
      <c r="S41" s="36"/>
      <c r="T41" s="36"/>
      <c r="U41" s="6"/>
    </row>
    <row r="42" spans="1:21" ht="21.75" customHeight="1">
      <c r="A42" s="53" t="s">
        <v>108</v>
      </c>
      <c r="B42" s="10" t="s">
        <v>26</v>
      </c>
      <c r="C42" s="52">
        <v>120</v>
      </c>
      <c r="D42" s="35">
        <v>121</v>
      </c>
      <c r="E42" s="79">
        <f>ROUND((D42-C42)/C42*100,1)</f>
        <v>0.8</v>
      </c>
      <c r="F42" s="55">
        <v>450</v>
      </c>
      <c r="G42" s="46">
        <v>439</v>
      </c>
      <c r="H42" s="79">
        <f>ROUND((G42-F42)/F42*100,1)</f>
        <v>-2.4</v>
      </c>
      <c r="I42" s="9">
        <v>688886</v>
      </c>
      <c r="J42" s="56">
        <v>657605</v>
      </c>
      <c r="K42" s="79">
        <f>ROUND((J42-I42)/I42*100,1)</f>
        <v>-4.5</v>
      </c>
      <c r="L42" s="35"/>
      <c r="M42" s="36"/>
      <c r="N42" s="6"/>
      <c r="O42" s="35"/>
      <c r="P42" s="35"/>
      <c r="Q42" s="35"/>
      <c r="R42" s="36"/>
      <c r="S42" s="36"/>
      <c r="T42" s="36"/>
      <c r="U42" s="6"/>
    </row>
    <row r="43" spans="1:21" ht="9.75" customHeight="1">
      <c r="A43" s="53"/>
      <c r="B43" s="10" t="s">
        <v>27</v>
      </c>
      <c r="C43" s="52"/>
      <c r="D43" s="35"/>
      <c r="E43" s="79"/>
      <c r="F43" s="55"/>
      <c r="G43" s="46"/>
      <c r="H43" s="79"/>
      <c r="I43" s="9"/>
      <c r="J43" s="56"/>
      <c r="K43" s="79"/>
      <c r="L43" s="35"/>
      <c r="M43" s="36"/>
      <c r="N43" s="6"/>
      <c r="O43" s="35"/>
      <c r="P43" s="35"/>
      <c r="Q43" s="35"/>
      <c r="R43" s="36"/>
      <c r="S43" s="36"/>
      <c r="T43" s="36"/>
      <c r="U43" s="6"/>
    </row>
    <row r="44" spans="1:21" ht="21.75" customHeight="1">
      <c r="A44" s="53" t="s">
        <v>107</v>
      </c>
      <c r="B44" s="10" t="s">
        <v>28</v>
      </c>
      <c r="C44" s="52">
        <v>56</v>
      </c>
      <c r="D44" s="35">
        <v>55</v>
      </c>
      <c r="E44" s="79">
        <f>ROUND((D44-C44)/C44*100,1)</f>
        <v>-1.8</v>
      </c>
      <c r="F44" s="55">
        <v>198</v>
      </c>
      <c r="G44" s="46">
        <v>272</v>
      </c>
      <c r="H44" s="79">
        <f>ROUND((G44-F44)/F44*100,1)</f>
        <v>37.4</v>
      </c>
      <c r="I44" s="9">
        <v>226785</v>
      </c>
      <c r="J44" s="56">
        <v>1199394</v>
      </c>
      <c r="K44" s="79">
        <f>ROUND((J44-I44)/I44*100,1)</f>
        <v>428.9</v>
      </c>
      <c r="L44" s="35"/>
      <c r="M44" s="36"/>
      <c r="N44" s="6"/>
      <c r="O44" s="35"/>
      <c r="P44" s="35"/>
      <c r="Q44" s="35"/>
      <c r="R44" s="36"/>
      <c r="S44" s="36"/>
      <c r="T44" s="36"/>
      <c r="U44" s="6"/>
    </row>
    <row r="45" spans="1:21" ht="21.75" customHeight="1">
      <c r="A45" s="53" t="s">
        <v>106</v>
      </c>
      <c r="B45" s="10" t="s">
        <v>29</v>
      </c>
      <c r="C45" s="52">
        <v>126</v>
      </c>
      <c r="D45" s="35">
        <v>122</v>
      </c>
      <c r="E45" s="79">
        <f>ROUND((D45-C45)/C45*100,1)</f>
        <v>-3.2</v>
      </c>
      <c r="F45" s="55">
        <v>1086</v>
      </c>
      <c r="G45" s="46">
        <v>1115</v>
      </c>
      <c r="H45" s="79">
        <f>ROUND((G45-F45)/F45*100,1)</f>
        <v>2.7</v>
      </c>
      <c r="I45" s="9">
        <v>1019372</v>
      </c>
      <c r="J45" s="56">
        <v>1761413</v>
      </c>
      <c r="K45" s="79">
        <f>ROUND((J45-I45)/I45*100,1)</f>
        <v>72.8</v>
      </c>
      <c r="L45" s="35"/>
      <c r="M45" s="36"/>
      <c r="N45" s="6"/>
      <c r="O45" s="35"/>
      <c r="P45" s="35"/>
      <c r="Q45" s="35"/>
      <c r="R45" s="36"/>
      <c r="S45" s="36"/>
      <c r="T45" s="36"/>
      <c r="U45" s="6"/>
    </row>
    <row r="46" spans="1:21" ht="21.75" customHeight="1">
      <c r="A46" s="53" t="s">
        <v>105</v>
      </c>
      <c r="B46" s="10" t="s">
        <v>30</v>
      </c>
      <c r="C46" s="52">
        <v>127</v>
      </c>
      <c r="D46" s="35">
        <v>113</v>
      </c>
      <c r="E46" s="79">
        <f>ROUND((D46-C46)/C46*100,1)</f>
        <v>-11</v>
      </c>
      <c r="F46" s="55">
        <v>527</v>
      </c>
      <c r="G46" s="46">
        <v>572</v>
      </c>
      <c r="H46" s="79">
        <f>ROUND((G46-F46)/F46*100,1)</f>
        <v>8.5</v>
      </c>
      <c r="I46" s="9">
        <v>544457</v>
      </c>
      <c r="J46" s="56">
        <v>668030</v>
      </c>
      <c r="K46" s="79">
        <f>ROUND((J46-I46)/I46*100,1)</f>
        <v>22.7</v>
      </c>
      <c r="L46" s="35"/>
      <c r="M46" s="36"/>
      <c r="N46" s="6"/>
      <c r="O46" s="35"/>
      <c r="P46" s="35"/>
      <c r="Q46" s="35"/>
      <c r="R46" s="36"/>
      <c r="S46" s="36"/>
      <c r="T46" s="36"/>
      <c r="U46" s="6"/>
    </row>
    <row r="47" spans="1:21" ht="21.75" customHeight="1">
      <c r="A47" s="53" t="s">
        <v>104</v>
      </c>
      <c r="B47" s="10" t="s">
        <v>31</v>
      </c>
      <c r="C47" s="52">
        <v>214</v>
      </c>
      <c r="D47" s="35">
        <v>243</v>
      </c>
      <c r="E47" s="79">
        <f>ROUND((D47-C47)/C47*100,1)</f>
        <v>13.6</v>
      </c>
      <c r="F47" s="55">
        <v>790</v>
      </c>
      <c r="G47" s="46">
        <v>1065</v>
      </c>
      <c r="H47" s="79">
        <f>ROUND((G47-F47)/F47*100,1)</f>
        <v>34.8</v>
      </c>
      <c r="I47" s="9">
        <v>1161303</v>
      </c>
      <c r="J47" s="56">
        <v>1475305</v>
      </c>
      <c r="K47" s="79">
        <f>ROUND((J47-I47)/I47*100,1)</f>
        <v>27</v>
      </c>
      <c r="L47" s="35"/>
      <c r="M47" s="36"/>
      <c r="N47" s="6"/>
      <c r="O47" s="35"/>
      <c r="P47" s="35"/>
      <c r="Q47" s="35"/>
      <c r="R47" s="36"/>
      <c r="S47" s="36"/>
      <c r="T47" s="36"/>
      <c r="U47" s="6"/>
    </row>
    <row r="48" spans="1:21" ht="10.5" customHeight="1">
      <c r="A48" s="53"/>
      <c r="B48" s="10" t="s">
        <v>32</v>
      </c>
      <c r="C48" s="52"/>
      <c r="D48" s="35"/>
      <c r="E48" s="79"/>
      <c r="F48" s="55"/>
      <c r="G48" s="46"/>
      <c r="H48" s="79"/>
      <c r="I48" s="40"/>
      <c r="J48" s="56"/>
      <c r="K48" s="79"/>
      <c r="L48" s="35"/>
      <c r="M48" s="36"/>
      <c r="N48" s="6"/>
      <c r="O48" s="35"/>
      <c r="P48" s="35"/>
      <c r="Q48" s="35"/>
      <c r="R48" s="36"/>
      <c r="S48" s="36"/>
      <c r="T48" s="36"/>
      <c r="U48" s="6"/>
    </row>
    <row r="49" spans="1:21" ht="21.75" customHeight="1">
      <c r="A49" s="53" t="s">
        <v>103</v>
      </c>
      <c r="B49" s="10" t="s">
        <v>33</v>
      </c>
      <c r="C49" s="52">
        <v>214</v>
      </c>
      <c r="D49" s="35">
        <v>190</v>
      </c>
      <c r="E49" s="79">
        <f>ROUND((D49-C49)/C49*100,1)</f>
        <v>-11.2</v>
      </c>
      <c r="F49" s="55">
        <v>652</v>
      </c>
      <c r="G49" s="46">
        <v>671</v>
      </c>
      <c r="H49" s="79">
        <f>ROUND((G49-F49)/F49*100,1)</f>
        <v>2.9</v>
      </c>
      <c r="I49" s="40">
        <v>743697</v>
      </c>
      <c r="J49" s="56">
        <v>715910</v>
      </c>
      <c r="K49" s="79">
        <f>ROUND((J49-I49)/I49*100,1)</f>
        <v>-3.7</v>
      </c>
      <c r="L49" s="35"/>
      <c r="M49" s="36"/>
      <c r="N49" s="6"/>
      <c r="O49" s="35"/>
      <c r="P49" s="35"/>
      <c r="Q49" s="35"/>
      <c r="R49" s="36"/>
      <c r="S49" s="36"/>
      <c r="T49" s="36"/>
      <c r="U49" s="6"/>
    </row>
    <row r="50" spans="1:21" ht="7.5" customHeight="1">
      <c r="A50" s="53"/>
      <c r="B50" s="10" t="s">
        <v>34</v>
      </c>
      <c r="C50" s="52"/>
      <c r="D50" s="35"/>
      <c r="E50" s="79"/>
      <c r="F50" s="55"/>
      <c r="G50" s="46"/>
      <c r="H50" s="79"/>
      <c r="I50" s="9"/>
      <c r="J50" s="56"/>
      <c r="K50" s="79"/>
      <c r="L50" s="35"/>
      <c r="M50" s="36"/>
      <c r="N50" s="6"/>
      <c r="O50" s="35"/>
      <c r="P50" s="35"/>
      <c r="Q50" s="35"/>
      <c r="R50" s="36"/>
      <c r="S50" s="36"/>
      <c r="T50" s="36"/>
      <c r="U50" s="6"/>
    </row>
    <row r="51" spans="1:21" ht="21.75" customHeight="1">
      <c r="A51" s="53" t="s">
        <v>71</v>
      </c>
      <c r="B51" s="10" t="s">
        <v>35</v>
      </c>
      <c r="C51" s="52">
        <v>51</v>
      </c>
      <c r="D51" s="35">
        <v>39</v>
      </c>
      <c r="E51" s="79">
        <f aca="true" t="shared" si="3" ref="E51:E58">ROUND((D51-C51)/C51*100,1)</f>
        <v>-23.5</v>
      </c>
      <c r="F51" s="55">
        <v>113</v>
      </c>
      <c r="G51" s="46">
        <v>111</v>
      </c>
      <c r="H51" s="79">
        <f aca="true" t="shared" si="4" ref="H51:H58">ROUND((G51-F51)/F51*100,1)</f>
        <v>-1.8</v>
      </c>
      <c r="I51" s="9">
        <v>126373</v>
      </c>
      <c r="J51" s="56">
        <v>80384</v>
      </c>
      <c r="K51" s="79">
        <f aca="true" t="shared" si="5" ref="K51:K58">ROUND((J51-I51)/I51*100,1)</f>
        <v>-36.4</v>
      </c>
      <c r="L51" s="35"/>
      <c r="M51" s="36"/>
      <c r="N51" s="6"/>
      <c r="O51" s="35"/>
      <c r="P51" s="35"/>
      <c r="Q51" s="35"/>
      <c r="R51" s="36"/>
      <c r="S51" s="36"/>
      <c r="T51" s="36"/>
      <c r="U51" s="6"/>
    </row>
    <row r="52" spans="1:21" ht="21.75" customHeight="1">
      <c r="A52" s="53" t="s">
        <v>72</v>
      </c>
      <c r="B52" s="10" t="s">
        <v>36</v>
      </c>
      <c r="C52" s="52">
        <v>107</v>
      </c>
      <c r="D52" s="35">
        <v>97</v>
      </c>
      <c r="E52" s="79">
        <f t="shared" si="3"/>
        <v>-9.3</v>
      </c>
      <c r="F52" s="55">
        <v>445</v>
      </c>
      <c r="G52" s="46">
        <v>459</v>
      </c>
      <c r="H52" s="79">
        <f t="shared" si="4"/>
        <v>3.1</v>
      </c>
      <c r="I52" s="9">
        <v>661719</v>
      </c>
      <c r="J52" s="56">
        <v>698392</v>
      </c>
      <c r="K52" s="79">
        <f t="shared" si="5"/>
        <v>5.5</v>
      </c>
      <c r="L52" s="35"/>
      <c r="M52" s="36"/>
      <c r="N52" s="6"/>
      <c r="O52" s="35"/>
      <c r="P52" s="35"/>
      <c r="Q52" s="35"/>
      <c r="R52" s="36"/>
      <c r="S52" s="36"/>
      <c r="T52" s="36"/>
      <c r="U52" s="6"/>
    </row>
    <row r="53" spans="1:21" ht="21.75" customHeight="1">
      <c r="A53" s="53" t="s">
        <v>73</v>
      </c>
      <c r="B53" s="10" t="s">
        <v>37</v>
      </c>
      <c r="C53" s="52">
        <v>29</v>
      </c>
      <c r="D53" s="35">
        <v>24</v>
      </c>
      <c r="E53" s="79">
        <f t="shared" si="3"/>
        <v>-17.2</v>
      </c>
      <c r="F53" s="55">
        <v>58</v>
      </c>
      <c r="G53" s="46">
        <v>52</v>
      </c>
      <c r="H53" s="79">
        <f t="shared" si="4"/>
        <v>-10.3</v>
      </c>
      <c r="I53" s="9">
        <v>40778</v>
      </c>
      <c r="J53" s="56">
        <v>37259</v>
      </c>
      <c r="K53" s="79">
        <f t="shared" si="5"/>
        <v>-8.6</v>
      </c>
      <c r="L53" s="35"/>
      <c r="M53" s="36"/>
      <c r="N53" s="6"/>
      <c r="O53" s="35"/>
      <c r="P53" s="35"/>
      <c r="Q53" s="35"/>
      <c r="R53" s="36"/>
      <c r="S53" s="36"/>
      <c r="T53" s="36"/>
      <c r="U53" s="6"/>
    </row>
    <row r="54" spans="1:21" ht="21.75" customHeight="1">
      <c r="A54" s="53" t="s">
        <v>74</v>
      </c>
      <c r="B54" s="10" t="s">
        <v>38</v>
      </c>
      <c r="C54" s="52">
        <v>80</v>
      </c>
      <c r="D54" s="35">
        <v>65</v>
      </c>
      <c r="E54" s="79">
        <f t="shared" si="3"/>
        <v>-18.8</v>
      </c>
      <c r="F54" s="55">
        <v>213</v>
      </c>
      <c r="G54" s="46">
        <v>161</v>
      </c>
      <c r="H54" s="79">
        <f t="shared" si="4"/>
        <v>-24.4</v>
      </c>
      <c r="I54" s="9">
        <v>265424</v>
      </c>
      <c r="J54" s="56">
        <v>183254</v>
      </c>
      <c r="K54" s="79">
        <f t="shared" si="5"/>
        <v>-31</v>
      </c>
      <c r="L54" s="35"/>
      <c r="M54" s="36"/>
      <c r="N54" s="6"/>
      <c r="O54" s="35"/>
      <c r="P54" s="35"/>
      <c r="Q54" s="35"/>
      <c r="R54" s="36"/>
      <c r="S54" s="36"/>
      <c r="T54" s="36"/>
      <c r="U54" s="6"/>
    </row>
    <row r="55" spans="1:21" ht="21.75" customHeight="1">
      <c r="A55" s="53" t="s">
        <v>75</v>
      </c>
      <c r="B55" s="10" t="s">
        <v>39</v>
      </c>
      <c r="C55" s="52">
        <v>31</v>
      </c>
      <c r="D55" s="35">
        <v>28</v>
      </c>
      <c r="E55" s="79">
        <f t="shared" si="3"/>
        <v>-9.7</v>
      </c>
      <c r="F55" s="55">
        <v>80</v>
      </c>
      <c r="G55" s="46">
        <v>99</v>
      </c>
      <c r="H55" s="79">
        <f t="shared" si="4"/>
        <v>23.8</v>
      </c>
      <c r="I55" s="9">
        <v>89893</v>
      </c>
      <c r="J55" s="56">
        <v>72675</v>
      </c>
      <c r="K55" s="79">
        <f t="shared" si="5"/>
        <v>-19.2</v>
      </c>
      <c r="L55" s="35"/>
      <c r="M55" s="36"/>
      <c r="N55" s="6"/>
      <c r="O55" s="35"/>
      <c r="P55" s="35"/>
      <c r="Q55" s="35"/>
      <c r="R55" s="36"/>
      <c r="S55" s="36"/>
      <c r="T55" s="36"/>
      <c r="U55" s="6"/>
    </row>
    <row r="56" spans="1:21" ht="21.75" customHeight="1">
      <c r="A56" s="53" t="s">
        <v>76</v>
      </c>
      <c r="B56" s="10" t="s">
        <v>40</v>
      </c>
      <c r="C56" s="52">
        <v>48</v>
      </c>
      <c r="D56" s="35">
        <v>46</v>
      </c>
      <c r="E56" s="79">
        <f t="shared" si="3"/>
        <v>-4.2</v>
      </c>
      <c r="F56" s="55">
        <v>205</v>
      </c>
      <c r="G56" s="46">
        <v>232</v>
      </c>
      <c r="H56" s="79">
        <f t="shared" si="4"/>
        <v>13.2</v>
      </c>
      <c r="I56" s="9">
        <v>438786</v>
      </c>
      <c r="J56" s="56">
        <v>538563</v>
      </c>
      <c r="K56" s="79">
        <f t="shared" si="5"/>
        <v>22.7</v>
      </c>
      <c r="L56" s="35"/>
      <c r="M56" s="36"/>
      <c r="N56" s="6"/>
      <c r="O56" s="35"/>
      <c r="P56" s="35"/>
      <c r="Q56" s="35"/>
      <c r="R56" s="36"/>
      <c r="S56" s="36"/>
      <c r="T56" s="36"/>
      <c r="U56" s="6"/>
    </row>
    <row r="57" spans="1:21" ht="21.75" customHeight="1">
      <c r="A57" s="53" t="s">
        <v>102</v>
      </c>
      <c r="B57" s="10" t="s">
        <v>41</v>
      </c>
      <c r="C57" s="52">
        <v>35</v>
      </c>
      <c r="D57" s="35">
        <v>32</v>
      </c>
      <c r="E57" s="79">
        <f t="shared" si="3"/>
        <v>-8.6</v>
      </c>
      <c r="F57" s="55">
        <v>98</v>
      </c>
      <c r="G57" s="46">
        <v>92</v>
      </c>
      <c r="H57" s="79">
        <f t="shared" si="4"/>
        <v>-6.1</v>
      </c>
      <c r="I57" s="9">
        <v>372107</v>
      </c>
      <c r="J57" s="56">
        <v>226649</v>
      </c>
      <c r="K57" s="79">
        <f t="shared" si="5"/>
        <v>-39.1</v>
      </c>
      <c r="L57" s="35"/>
      <c r="M57" s="36"/>
      <c r="N57" s="6"/>
      <c r="O57" s="35"/>
      <c r="P57" s="35"/>
      <c r="Q57" s="35"/>
      <c r="R57" s="36"/>
      <c r="S57" s="36"/>
      <c r="T57" s="36"/>
      <c r="U57" s="6"/>
    </row>
    <row r="58" spans="1:21" ht="21.75" customHeight="1">
      <c r="A58" s="53" t="s">
        <v>77</v>
      </c>
      <c r="B58" s="10" t="s">
        <v>42</v>
      </c>
      <c r="C58" s="52">
        <v>158</v>
      </c>
      <c r="D58" s="35">
        <v>137</v>
      </c>
      <c r="E58" s="79">
        <f t="shared" si="3"/>
        <v>-13.3</v>
      </c>
      <c r="F58" s="55">
        <v>431</v>
      </c>
      <c r="G58" s="46">
        <v>406</v>
      </c>
      <c r="H58" s="79">
        <f t="shared" si="4"/>
        <v>-5.8</v>
      </c>
      <c r="I58" s="9">
        <v>960211</v>
      </c>
      <c r="J58" s="56">
        <v>996152</v>
      </c>
      <c r="K58" s="79">
        <f t="shared" si="5"/>
        <v>3.7</v>
      </c>
      <c r="L58" s="35"/>
      <c r="M58" s="36"/>
      <c r="N58" s="6"/>
      <c r="O58" s="35"/>
      <c r="P58" s="35"/>
      <c r="Q58" s="35"/>
      <c r="R58" s="36"/>
      <c r="S58" s="36"/>
      <c r="T58" s="36"/>
      <c r="U58" s="6"/>
    </row>
    <row r="59" spans="1:21" ht="8.25" customHeight="1">
      <c r="A59" s="53"/>
      <c r="B59" s="10" t="s">
        <v>43</v>
      </c>
      <c r="C59" s="52"/>
      <c r="D59" s="35"/>
      <c r="E59" s="79"/>
      <c r="F59" s="55"/>
      <c r="G59" s="46"/>
      <c r="H59" s="79"/>
      <c r="I59" s="9"/>
      <c r="J59" s="56"/>
      <c r="K59" s="79"/>
      <c r="L59" s="35"/>
      <c r="M59" s="36"/>
      <c r="N59" s="6"/>
      <c r="O59" s="35"/>
      <c r="P59" s="35"/>
      <c r="Q59" s="35"/>
      <c r="R59" s="36"/>
      <c r="S59" s="36"/>
      <c r="T59" s="36"/>
      <c r="U59" s="6"/>
    </row>
    <row r="60" spans="1:21" ht="21.75" customHeight="1">
      <c r="A60" s="53" t="s">
        <v>78</v>
      </c>
      <c r="B60" s="10" t="s">
        <v>44</v>
      </c>
      <c r="C60" s="52">
        <v>143</v>
      </c>
      <c r="D60" s="35">
        <v>122</v>
      </c>
      <c r="E60" s="79">
        <f aca="true" t="shared" si="6" ref="E60:E67">ROUND((D60-C60)/C60*100,1)</f>
        <v>-14.7</v>
      </c>
      <c r="F60" s="55">
        <v>524</v>
      </c>
      <c r="G60" s="46">
        <v>535</v>
      </c>
      <c r="H60" s="79">
        <f aca="true" t="shared" si="7" ref="H60:H67">ROUND((G60-F60)/F60*100,1)</f>
        <v>2.1</v>
      </c>
      <c r="I60" s="9">
        <v>637998</v>
      </c>
      <c r="J60" s="56">
        <v>704435</v>
      </c>
      <c r="K60" s="79">
        <f aca="true" t="shared" si="8" ref="K60:K67">ROUND((J60-I60)/I60*100,1)</f>
        <v>10.4</v>
      </c>
      <c r="L60" s="35"/>
      <c r="M60" s="36"/>
      <c r="N60" s="6"/>
      <c r="O60" s="35"/>
      <c r="P60" s="35"/>
      <c r="Q60" s="35"/>
      <c r="R60" s="36"/>
      <c r="S60" s="36"/>
      <c r="T60" s="36"/>
      <c r="U60" s="6"/>
    </row>
    <row r="61" spans="1:21" ht="21.75" customHeight="1">
      <c r="A61" s="53" t="s">
        <v>79</v>
      </c>
      <c r="B61" s="10" t="s">
        <v>45</v>
      </c>
      <c r="C61" s="52">
        <v>318</v>
      </c>
      <c r="D61" s="35">
        <v>311</v>
      </c>
      <c r="E61" s="79">
        <f t="shared" si="6"/>
        <v>-2.2</v>
      </c>
      <c r="F61" s="55">
        <v>1660</v>
      </c>
      <c r="G61" s="46">
        <v>1597</v>
      </c>
      <c r="H61" s="79">
        <f t="shared" si="7"/>
        <v>-3.8</v>
      </c>
      <c r="I61" s="9">
        <v>2845915</v>
      </c>
      <c r="J61" s="56">
        <v>2828308</v>
      </c>
      <c r="K61" s="79">
        <f t="shared" si="8"/>
        <v>-0.6</v>
      </c>
      <c r="L61" s="35"/>
      <c r="M61" s="36"/>
      <c r="N61" s="6"/>
      <c r="O61" s="35"/>
      <c r="P61" s="35"/>
      <c r="Q61" s="35"/>
      <c r="R61" s="36"/>
      <c r="S61" s="36"/>
      <c r="T61" s="36"/>
      <c r="U61" s="6"/>
    </row>
    <row r="62" spans="1:21" ht="21.75" customHeight="1">
      <c r="A62" s="53" t="s">
        <v>80</v>
      </c>
      <c r="B62" s="10" t="s">
        <v>46</v>
      </c>
      <c r="C62" s="52">
        <v>51</v>
      </c>
      <c r="D62" s="35">
        <v>48</v>
      </c>
      <c r="E62" s="79">
        <f t="shared" si="6"/>
        <v>-5.9</v>
      </c>
      <c r="F62" s="55">
        <v>110</v>
      </c>
      <c r="G62" s="46">
        <v>147</v>
      </c>
      <c r="H62" s="79">
        <f t="shared" si="7"/>
        <v>33.6</v>
      </c>
      <c r="I62" s="9">
        <v>110233</v>
      </c>
      <c r="J62" s="56">
        <v>106519</v>
      </c>
      <c r="K62" s="79">
        <f t="shared" si="8"/>
        <v>-3.4</v>
      </c>
      <c r="L62" s="35"/>
      <c r="M62" s="36"/>
      <c r="N62" s="6"/>
      <c r="O62" s="35"/>
      <c r="P62" s="35"/>
      <c r="Q62" s="35"/>
      <c r="R62" s="36"/>
      <c r="S62" s="36"/>
      <c r="T62" s="36"/>
      <c r="U62" s="6"/>
    </row>
    <row r="63" spans="1:21" ht="21.75" customHeight="1">
      <c r="A63" s="53" t="s">
        <v>81</v>
      </c>
      <c r="B63" s="10" t="s">
        <v>47</v>
      </c>
      <c r="C63" s="52">
        <v>86</v>
      </c>
      <c r="D63" s="35">
        <v>78</v>
      </c>
      <c r="E63" s="79">
        <f t="shared" si="6"/>
        <v>-9.3</v>
      </c>
      <c r="F63" s="55">
        <v>293</v>
      </c>
      <c r="G63" s="46">
        <v>343</v>
      </c>
      <c r="H63" s="79">
        <f t="shared" si="7"/>
        <v>17.1</v>
      </c>
      <c r="I63" s="9">
        <v>504491</v>
      </c>
      <c r="J63" s="56">
        <v>541579</v>
      </c>
      <c r="K63" s="79">
        <f t="shared" si="8"/>
        <v>7.4</v>
      </c>
      <c r="L63" s="35"/>
      <c r="M63" s="36"/>
      <c r="N63" s="6"/>
      <c r="O63" s="35"/>
      <c r="P63" s="35"/>
      <c r="Q63" s="35"/>
      <c r="R63" s="36"/>
      <c r="S63" s="36"/>
      <c r="T63" s="36"/>
      <c r="U63" s="6"/>
    </row>
    <row r="64" spans="1:21" ht="21.75" customHeight="1">
      <c r="A64" s="53" t="s">
        <v>82</v>
      </c>
      <c r="B64" s="10" t="s">
        <v>48</v>
      </c>
      <c r="C64" s="52">
        <v>48</v>
      </c>
      <c r="D64" s="35">
        <v>55</v>
      </c>
      <c r="E64" s="79">
        <f t="shared" si="6"/>
        <v>14.6</v>
      </c>
      <c r="F64" s="55">
        <v>180</v>
      </c>
      <c r="G64" s="46">
        <v>207</v>
      </c>
      <c r="H64" s="79">
        <f t="shared" si="7"/>
        <v>15</v>
      </c>
      <c r="I64" s="9">
        <v>261897</v>
      </c>
      <c r="J64" s="56">
        <v>278408</v>
      </c>
      <c r="K64" s="79">
        <f t="shared" si="8"/>
        <v>6.3</v>
      </c>
      <c r="L64" s="35"/>
      <c r="M64" s="36"/>
      <c r="N64" s="6"/>
      <c r="O64" s="35"/>
      <c r="P64" s="35"/>
      <c r="Q64" s="35"/>
      <c r="R64" s="36"/>
      <c r="S64" s="36"/>
      <c r="T64" s="36"/>
      <c r="U64" s="6"/>
    </row>
    <row r="65" spans="1:21" ht="21.75" customHeight="1">
      <c r="A65" s="53" t="s">
        <v>83</v>
      </c>
      <c r="B65" s="10" t="s">
        <v>49</v>
      </c>
      <c r="C65" s="52">
        <v>84</v>
      </c>
      <c r="D65" s="35">
        <v>81</v>
      </c>
      <c r="E65" s="79">
        <f t="shared" si="6"/>
        <v>-3.6</v>
      </c>
      <c r="F65" s="55">
        <v>234</v>
      </c>
      <c r="G65" s="46">
        <v>305</v>
      </c>
      <c r="H65" s="79">
        <f t="shared" si="7"/>
        <v>30.3</v>
      </c>
      <c r="I65" s="9">
        <v>375169</v>
      </c>
      <c r="J65" s="56">
        <v>361104</v>
      </c>
      <c r="K65" s="79">
        <f t="shared" si="8"/>
        <v>-3.7</v>
      </c>
      <c r="L65" s="35"/>
      <c r="M65" s="36"/>
      <c r="N65" s="6"/>
      <c r="O65" s="35"/>
      <c r="P65" s="35"/>
      <c r="Q65" s="35"/>
      <c r="R65" s="36"/>
      <c r="S65" s="36"/>
      <c r="T65" s="36"/>
      <c r="U65" s="6"/>
    </row>
    <row r="66" spans="1:21" ht="21.75" customHeight="1">
      <c r="A66" s="53" t="s">
        <v>84</v>
      </c>
      <c r="B66" s="10" t="s">
        <v>50</v>
      </c>
      <c r="C66" s="52">
        <v>33</v>
      </c>
      <c r="D66" s="35">
        <v>33</v>
      </c>
      <c r="E66" s="79">
        <f t="shared" si="6"/>
        <v>0</v>
      </c>
      <c r="F66" s="55">
        <v>109</v>
      </c>
      <c r="G66" s="46">
        <v>116</v>
      </c>
      <c r="H66" s="79">
        <f t="shared" si="7"/>
        <v>6.4</v>
      </c>
      <c r="I66" s="9">
        <v>129847</v>
      </c>
      <c r="J66" s="56">
        <v>170324</v>
      </c>
      <c r="K66" s="79">
        <f t="shared" si="8"/>
        <v>31.2</v>
      </c>
      <c r="L66" s="35"/>
      <c r="M66" s="36"/>
      <c r="N66" s="6"/>
      <c r="O66" s="35"/>
      <c r="P66" s="35"/>
      <c r="Q66" s="35"/>
      <c r="R66" s="36"/>
      <c r="S66" s="36"/>
      <c r="T66" s="36"/>
      <c r="U66" s="6"/>
    </row>
    <row r="67" spans="1:21" ht="21.75" customHeight="1">
      <c r="A67" s="53" t="s">
        <v>85</v>
      </c>
      <c r="B67" s="10" t="s">
        <v>51</v>
      </c>
      <c r="C67" s="52">
        <v>67</v>
      </c>
      <c r="D67" s="35">
        <v>69</v>
      </c>
      <c r="E67" s="79">
        <f t="shared" si="6"/>
        <v>3</v>
      </c>
      <c r="F67" s="55">
        <v>170</v>
      </c>
      <c r="G67" s="46">
        <v>235</v>
      </c>
      <c r="H67" s="79">
        <f t="shared" si="7"/>
        <v>38.2</v>
      </c>
      <c r="I67" s="9">
        <v>198270</v>
      </c>
      <c r="J67" s="56">
        <v>202995</v>
      </c>
      <c r="K67" s="79">
        <f t="shared" si="8"/>
        <v>2.4</v>
      </c>
      <c r="L67" s="35"/>
      <c r="M67" s="36"/>
      <c r="N67" s="6"/>
      <c r="O67" s="35"/>
      <c r="P67" s="35"/>
      <c r="Q67" s="35"/>
      <c r="R67" s="36"/>
      <c r="S67" s="36"/>
      <c r="T67" s="36"/>
      <c r="U67" s="6"/>
    </row>
    <row r="68" spans="1:21" ht="7.5" customHeight="1">
      <c r="A68" s="53"/>
      <c r="B68" s="10" t="s">
        <v>52</v>
      </c>
      <c r="C68" s="52"/>
      <c r="D68" s="35"/>
      <c r="E68" s="79"/>
      <c r="F68" s="55"/>
      <c r="G68" s="46"/>
      <c r="H68" s="79"/>
      <c r="I68" s="9"/>
      <c r="J68" s="56"/>
      <c r="K68" s="79"/>
      <c r="L68" s="35"/>
      <c r="M68" s="36"/>
      <c r="N68" s="6"/>
      <c r="O68" s="35"/>
      <c r="P68" s="35"/>
      <c r="Q68" s="35"/>
      <c r="R68" s="36"/>
      <c r="S68" s="36"/>
      <c r="T68" s="36"/>
      <c r="U68" s="6"/>
    </row>
    <row r="69" spans="1:21" ht="21.75" customHeight="1">
      <c r="A69" s="53" t="s">
        <v>86</v>
      </c>
      <c r="B69" s="10" t="s">
        <v>53</v>
      </c>
      <c r="C69" s="52">
        <v>47</v>
      </c>
      <c r="D69" s="35">
        <v>42</v>
      </c>
      <c r="E69" s="79">
        <f>ROUND((D69-C69)/C69*100,1)</f>
        <v>-10.6</v>
      </c>
      <c r="F69" s="55">
        <v>153</v>
      </c>
      <c r="G69" s="46">
        <v>137</v>
      </c>
      <c r="H69" s="79">
        <f>ROUND((G69-F69)/F69*100,1)</f>
        <v>-10.5</v>
      </c>
      <c r="I69" s="9">
        <v>391071</v>
      </c>
      <c r="J69" s="56">
        <v>410496</v>
      </c>
      <c r="K69" s="79">
        <f>ROUND((J69-I69)/I69*100,1)</f>
        <v>5</v>
      </c>
      <c r="L69" s="35"/>
      <c r="M69" s="36"/>
      <c r="N69" s="6"/>
      <c r="O69" s="35"/>
      <c r="P69" s="35"/>
      <c r="Q69" s="35"/>
      <c r="R69" s="36"/>
      <c r="S69" s="36"/>
      <c r="T69" s="36"/>
      <c r="U69" s="6"/>
    </row>
    <row r="70" spans="1:21" ht="21.75" customHeight="1">
      <c r="A70" s="53" t="s">
        <v>87</v>
      </c>
      <c r="B70" s="10" t="s">
        <v>54</v>
      </c>
      <c r="C70" s="52">
        <v>69</v>
      </c>
      <c r="D70" s="35">
        <v>69</v>
      </c>
      <c r="E70" s="79">
        <f>ROUND((D70-C70)/C70*100,1)</f>
        <v>0</v>
      </c>
      <c r="F70" s="55">
        <v>288</v>
      </c>
      <c r="G70" s="46">
        <v>241</v>
      </c>
      <c r="H70" s="79">
        <f>ROUND((G70-F70)/F70*100,1)</f>
        <v>-16.3</v>
      </c>
      <c r="I70" s="9">
        <v>427195</v>
      </c>
      <c r="J70" s="56">
        <v>349047</v>
      </c>
      <c r="K70" s="79">
        <f>ROUND((J70-I70)/I70*100,1)</f>
        <v>-18.3</v>
      </c>
      <c r="L70" s="35"/>
      <c r="M70" s="36"/>
      <c r="N70" s="6"/>
      <c r="O70" s="35"/>
      <c r="P70" s="35"/>
      <c r="Q70" s="35"/>
      <c r="R70" s="36"/>
      <c r="S70" s="36"/>
      <c r="T70" s="36"/>
      <c r="U70" s="6"/>
    </row>
    <row r="71" spans="1:21" ht="21.75" customHeight="1">
      <c r="A71" s="53" t="s">
        <v>88</v>
      </c>
      <c r="B71" s="10" t="s">
        <v>55</v>
      </c>
      <c r="C71" s="52">
        <v>50</v>
      </c>
      <c r="D71" s="35">
        <v>47</v>
      </c>
      <c r="E71" s="79">
        <f>ROUND((D71-C71)/C71*100,1)</f>
        <v>-6</v>
      </c>
      <c r="F71" s="55">
        <v>112</v>
      </c>
      <c r="G71" s="46">
        <v>142</v>
      </c>
      <c r="H71" s="79">
        <f>ROUND((G71-F71)/F71*100,1)</f>
        <v>26.8</v>
      </c>
      <c r="I71" s="9">
        <v>85736</v>
      </c>
      <c r="J71" s="56">
        <v>146576</v>
      </c>
      <c r="K71" s="79">
        <f>ROUND((J71-I71)/I71*100,1)</f>
        <v>71</v>
      </c>
      <c r="L71" s="35"/>
      <c r="M71" s="36"/>
      <c r="N71" s="6"/>
      <c r="O71" s="35"/>
      <c r="P71" s="35"/>
      <c r="Q71" s="35"/>
      <c r="R71" s="36"/>
      <c r="S71" s="36"/>
      <c r="T71" s="36"/>
      <c r="U71" s="6"/>
    </row>
    <row r="72" spans="1:21" ht="9" customHeight="1">
      <c r="A72" s="53"/>
      <c r="B72" s="10" t="s">
        <v>56</v>
      </c>
      <c r="C72" s="52"/>
      <c r="D72" s="35"/>
      <c r="E72" s="79"/>
      <c r="F72" s="55"/>
      <c r="G72" s="46"/>
      <c r="H72" s="79"/>
      <c r="I72" s="9"/>
      <c r="J72" s="56"/>
      <c r="K72" s="79"/>
      <c r="L72" s="35"/>
      <c r="M72" s="36"/>
      <c r="N72" s="6"/>
      <c r="O72" s="35"/>
      <c r="P72" s="35"/>
      <c r="Q72" s="35"/>
      <c r="R72" s="36"/>
      <c r="S72" s="36"/>
      <c r="T72" s="36"/>
      <c r="U72" s="6"/>
    </row>
    <row r="73" spans="1:21" ht="21.75" customHeight="1">
      <c r="A73" s="53" t="s">
        <v>89</v>
      </c>
      <c r="B73" s="10" t="s">
        <v>57</v>
      </c>
      <c r="C73" s="52">
        <v>184</v>
      </c>
      <c r="D73" s="35">
        <v>166</v>
      </c>
      <c r="E73" s="79">
        <f>ROUND((D73-C73)/C73*100,1)</f>
        <v>-9.8</v>
      </c>
      <c r="F73" s="55">
        <v>692</v>
      </c>
      <c r="G73" s="46">
        <v>630</v>
      </c>
      <c r="H73" s="79">
        <f>ROUND((G73-F73)/F73*100,1)</f>
        <v>-9</v>
      </c>
      <c r="I73" s="9">
        <v>763552</v>
      </c>
      <c r="J73" s="56">
        <v>697977</v>
      </c>
      <c r="K73" s="79">
        <f>ROUND((J73-I73)/I73*100,1)</f>
        <v>-8.6</v>
      </c>
      <c r="L73" s="35"/>
      <c r="M73" s="36"/>
      <c r="N73" s="6"/>
      <c r="O73" s="35"/>
      <c r="P73" s="35"/>
      <c r="Q73" s="35"/>
      <c r="R73" s="36"/>
      <c r="S73" s="36"/>
      <c r="T73" s="36"/>
      <c r="U73" s="6"/>
    </row>
    <row r="74" spans="1:21" ht="21.75" customHeight="1">
      <c r="A74" s="53" t="s">
        <v>90</v>
      </c>
      <c r="B74" s="10" t="s">
        <v>58</v>
      </c>
      <c r="C74" s="52">
        <v>377</v>
      </c>
      <c r="D74" s="35">
        <v>344</v>
      </c>
      <c r="E74" s="79">
        <f>ROUND((D74-C74)/C74*100,1)</f>
        <v>-8.8</v>
      </c>
      <c r="F74" s="55">
        <v>1616</v>
      </c>
      <c r="G74" s="46">
        <v>1579</v>
      </c>
      <c r="H74" s="79">
        <f>ROUND((G74-F74)/F74*100,1)</f>
        <v>-2.3</v>
      </c>
      <c r="I74" s="9">
        <v>2670593</v>
      </c>
      <c r="J74" s="56">
        <v>2434861</v>
      </c>
      <c r="K74" s="79">
        <f>ROUND((J74-I74)/I74*100,1)</f>
        <v>-8.8</v>
      </c>
      <c r="L74" s="35"/>
      <c r="M74" s="36"/>
      <c r="N74" s="6"/>
      <c r="O74" s="35"/>
      <c r="P74" s="35"/>
      <c r="Q74" s="35"/>
      <c r="R74" s="36"/>
      <c r="S74" s="36"/>
      <c r="T74" s="36"/>
      <c r="U74" s="6"/>
    </row>
    <row r="75" spans="1:21" ht="9.75" customHeight="1">
      <c r="A75" s="53"/>
      <c r="B75" s="10" t="s">
        <v>59</v>
      </c>
      <c r="C75" s="52"/>
      <c r="D75" s="35"/>
      <c r="E75" s="79"/>
      <c r="F75" s="55"/>
      <c r="G75" s="46"/>
      <c r="H75" s="79"/>
      <c r="I75" s="9"/>
      <c r="J75" s="56"/>
      <c r="K75" s="79"/>
      <c r="L75" s="35"/>
      <c r="M75" s="36"/>
      <c r="N75" s="6"/>
      <c r="O75" s="35"/>
      <c r="P75" s="35"/>
      <c r="Q75" s="35"/>
      <c r="R75" s="36"/>
      <c r="S75" s="36"/>
      <c r="T75" s="36"/>
      <c r="U75" s="6"/>
    </row>
    <row r="76" spans="1:21" ht="21.75" customHeight="1">
      <c r="A76" s="53" t="s">
        <v>101</v>
      </c>
      <c r="B76" s="10" t="s">
        <v>60</v>
      </c>
      <c r="C76" s="52">
        <v>10</v>
      </c>
      <c r="D76" s="35">
        <v>14</v>
      </c>
      <c r="E76" s="79">
        <f>ROUND((D76-C76)/C76*100,1)</f>
        <v>40</v>
      </c>
      <c r="F76" s="55">
        <v>15</v>
      </c>
      <c r="G76" s="46">
        <v>42</v>
      </c>
      <c r="H76" s="79">
        <f>ROUND((G76-F76)/F76*100,1)</f>
        <v>180</v>
      </c>
      <c r="I76" s="9">
        <v>38994</v>
      </c>
      <c r="J76" s="56">
        <v>34165</v>
      </c>
      <c r="K76" s="79">
        <f>ROUND((J76-I76)/I76*100,1)</f>
        <v>-12.4</v>
      </c>
      <c r="L76" s="35"/>
      <c r="M76" s="36"/>
      <c r="N76" s="6"/>
      <c r="O76" s="35"/>
      <c r="P76" s="35"/>
      <c r="Q76" s="35"/>
      <c r="R76" s="36"/>
      <c r="S76" s="36"/>
      <c r="T76" s="36"/>
      <c r="U76" s="6"/>
    </row>
    <row r="77" spans="1:21" ht="21.75" customHeight="1">
      <c r="A77" s="53" t="s">
        <v>100</v>
      </c>
      <c r="B77" s="10" t="s">
        <v>61</v>
      </c>
      <c r="C77" s="52">
        <v>29</v>
      </c>
      <c r="D77" s="35">
        <v>29</v>
      </c>
      <c r="E77" s="79">
        <f>ROUND((D77-C77)/C77*100,1)</f>
        <v>0</v>
      </c>
      <c r="F77" s="55">
        <v>53</v>
      </c>
      <c r="G77" s="46">
        <v>62</v>
      </c>
      <c r="H77" s="79">
        <f>ROUND((G77-F77)/F77*100,1)</f>
        <v>17</v>
      </c>
      <c r="I77" s="9">
        <v>60592</v>
      </c>
      <c r="J77" s="56">
        <v>62554</v>
      </c>
      <c r="K77" s="79">
        <f>ROUND((J77-I77)/I77*100,1)</f>
        <v>3.2</v>
      </c>
      <c r="L77" s="35"/>
      <c r="M77" s="36"/>
      <c r="N77" s="6"/>
      <c r="O77" s="35"/>
      <c r="P77" s="35"/>
      <c r="Q77" s="35"/>
      <c r="R77" s="36"/>
      <c r="S77" s="36"/>
      <c r="T77" s="36"/>
      <c r="U77" s="6"/>
    </row>
    <row r="78" spans="1:21" ht="21.75" customHeight="1">
      <c r="A78" s="53" t="s">
        <v>99</v>
      </c>
      <c r="B78" s="10" t="s">
        <v>62</v>
      </c>
      <c r="C78" s="52">
        <v>13</v>
      </c>
      <c r="D78" s="35">
        <v>13</v>
      </c>
      <c r="E78" s="79">
        <f>ROUND((D78-C78)/C78*100,1)</f>
        <v>0</v>
      </c>
      <c r="F78" s="55">
        <v>22</v>
      </c>
      <c r="G78" s="46">
        <v>30</v>
      </c>
      <c r="H78" s="79">
        <f>ROUND((G78-F78)/F78*100,1)</f>
        <v>36.4</v>
      </c>
      <c r="I78" s="40">
        <v>27688</v>
      </c>
      <c r="J78" s="56">
        <v>27107</v>
      </c>
      <c r="K78" s="79">
        <f>ROUND((J78-I78)/I78*100,1)</f>
        <v>-2.1</v>
      </c>
      <c r="L78" s="35"/>
      <c r="M78" s="36"/>
      <c r="N78" s="6"/>
      <c r="O78" s="35"/>
      <c r="P78" s="35"/>
      <c r="Q78" s="35"/>
      <c r="R78" s="36"/>
      <c r="S78" s="36"/>
      <c r="T78" s="36"/>
      <c r="U78" s="6"/>
    </row>
    <row r="79" spans="1:11" ht="21.75" customHeight="1">
      <c r="A79" s="11" t="s">
        <v>91</v>
      </c>
      <c r="B79" s="6"/>
      <c r="C79" s="40">
        <v>49</v>
      </c>
      <c r="D79" s="6">
        <v>53</v>
      </c>
      <c r="E79" s="79">
        <f>ROUND((D79-C79)/C79*100,1)</f>
        <v>8.2</v>
      </c>
      <c r="F79" s="60">
        <v>158</v>
      </c>
      <c r="G79" s="39">
        <v>209</v>
      </c>
      <c r="H79" s="79">
        <f>ROUND((G79-F79)/F79*100,1)</f>
        <v>32.3</v>
      </c>
      <c r="I79" s="40">
        <v>185501</v>
      </c>
      <c r="J79" s="59">
        <v>207353</v>
      </c>
      <c r="K79" s="79">
        <f>ROUND((J79-I79)/I79*100,1)</f>
        <v>11.8</v>
      </c>
    </row>
    <row r="80" spans="1:11" ht="21.75" customHeight="1">
      <c r="A80" s="11" t="s">
        <v>92</v>
      </c>
      <c r="B80" s="6"/>
      <c r="C80" s="40">
        <v>98</v>
      </c>
      <c r="D80" s="6">
        <v>118</v>
      </c>
      <c r="E80" s="79">
        <f>ROUND((D80-C80)/C80*100,1)</f>
        <v>20.4</v>
      </c>
      <c r="F80" s="60">
        <v>313</v>
      </c>
      <c r="G80" s="39">
        <v>367</v>
      </c>
      <c r="H80" s="79">
        <f>ROUND((G80-F80)/F80*100,1)</f>
        <v>17.3</v>
      </c>
      <c r="I80" s="40">
        <v>344596</v>
      </c>
      <c r="J80" s="59">
        <v>316814</v>
      </c>
      <c r="K80" s="79">
        <f>ROUND((J80-I80)/I80*100,1)</f>
        <v>-8.1</v>
      </c>
    </row>
    <row r="81" spans="1:11" ht="9" customHeight="1">
      <c r="A81" s="11"/>
      <c r="B81" s="6"/>
      <c r="C81" s="40"/>
      <c r="D81" s="6"/>
      <c r="E81" s="79"/>
      <c r="F81" s="60"/>
      <c r="G81" s="39"/>
      <c r="H81" s="79"/>
      <c r="I81" s="40"/>
      <c r="J81" s="59"/>
      <c r="K81" s="79"/>
    </row>
    <row r="82" spans="1:11" ht="21.75" customHeight="1">
      <c r="A82" s="11" t="s">
        <v>93</v>
      </c>
      <c r="B82" s="6"/>
      <c r="C82" s="40">
        <v>92</v>
      </c>
      <c r="D82" s="6">
        <v>88</v>
      </c>
      <c r="E82" s="79">
        <f>ROUND((D82-C82)/C82*100,1)</f>
        <v>-4.3</v>
      </c>
      <c r="F82" s="60">
        <v>670</v>
      </c>
      <c r="G82" s="39">
        <v>675</v>
      </c>
      <c r="H82" s="79">
        <f>ROUND((G82-F82)/F82*100,1)</f>
        <v>0.7</v>
      </c>
      <c r="I82" s="40">
        <v>993367</v>
      </c>
      <c r="J82" s="59">
        <v>990785</v>
      </c>
      <c r="K82" s="79">
        <f>ROUND((J82-I82)/I82*100,1)</f>
        <v>-0.3</v>
      </c>
    </row>
    <row r="83" spans="1:11" ht="21.75" customHeight="1">
      <c r="A83" s="11" t="s">
        <v>95</v>
      </c>
      <c r="B83" s="6"/>
      <c r="C83" s="40">
        <v>67</v>
      </c>
      <c r="D83" s="6">
        <v>64</v>
      </c>
      <c r="E83" s="79">
        <f>ROUND((D83-C83)/C83*100,1)</f>
        <v>-4.5</v>
      </c>
      <c r="F83" s="60">
        <v>261</v>
      </c>
      <c r="G83" s="39">
        <v>229</v>
      </c>
      <c r="H83" s="79">
        <f>ROUND((G83-F83)/F83*100,1)</f>
        <v>-12.3</v>
      </c>
      <c r="I83" s="40">
        <v>262530</v>
      </c>
      <c r="J83" s="59">
        <v>248007</v>
      </c>
      <c r="K83" s="79">
        <f>ROUND((J83-I83)/I83*100,1)</f>
        <v>-5.5</v>
      </c>
    </row>
    <row r="84" spans="1:11" ht="21.75" customHeight="1">
      <c r="A84" s="11" t="s">
        <v>94</v>
      </c>
      <c r="B84" s="6"/>
      <c r="C84" s="40">
        <v>90</v>
      </c>
      <c r="D84" s="6">
        <v>80</v>
      </c>
      <c r="E84" s="79">
        <f>ROUND((D84-C84)/C84*100,1)</f>
        <v>-11.1</v>
      </c>
      <c r="F84" s="60">
        <v>212</v>
      </c>
      <c r="G84" s="39">
        <v>216</v>
      </c>
      <c r="H84" s="79">
        <f>ROUND((G84-F84)/F84*100,1)</f>
        <v>1.9</v>
      </c>
      <c r="I84" s="40">
        <v>199205</v>
      </c>
      <c r="J84" s="59">
        <v>167388</v>
      </c>
      <c r="K84" s="79">
        <f>ROUND((J84-I84)/I84*100,1)</f>
        <v>-16</v>
      </c>
    </row>
    <row r="85" spans="1:11" ht="21.75" customHeight="1">
      <c r="A85" s="11" t="s">
        <v>96</v>
      </c>
      <c r="B85" s="6"/>
      <c r="C85" s="40">
        <v>87</v>
      </c>
      <c r="D85" s="6">
        <v>72</v>
      </c>
      <c r="E85" s="79">
        <f>ROUND((D85-C85)/C85*100,1)</f>
        <v>-17.2</v>
      </c>
      <c r="F85" s="60">
        <v>184</v>
      </c>
      <c r="G85" s="39">
        <v>243</v>
      </c>
      <c r="H85" s="79">
        <f>ROUND((G85-F85)/F85*100,1)</f>
        <v>32.1</v>
      </c>
      <c r="I85" s="40">
        <v>217315</v>
      </c>
      <c r="J85" s="59">
        <v>185118</v>
      </c>
      <c r="K85" s="79">
        <f>ROUND((J85-I85)/I85*100,1)</f>
        <v>-14.8</v>
      </c>
    </row>
    <row r="86" spans="1:11" ht="9.75" customHeight="1">
      <c r="A86" s="11"/>
      <c r="B86" s="6"/>
      <c r="C86" s="40"/>
      <c r="D86" s="6"/>
      <c r="E86" s="79"/>
      <c r="F86" s="60"/>
      <c r="G86" s="39"/>
      <c r="H86" s="79"/>
      <c r="I86" s="40"/>
      <c r="J86" s="59"/>
      <c r="K86" s="79"/>
    </row>
    <row r="87" spans="1:11" ht="21.75" customHeight="1">
      <c r="A87" s="11" t="s">
        <v>97</v>
      </c>
      <c r="B87" s="6"/>
      <c r="C87" s="40">
        <v>87</v>
      </c>
      <c r="D87" s="6">
        <v>78</v>
      </c>
      <c r="E87" s="79">
        <f>ROUND((D87-C87)/C87*100,1)</f>
        <v>-10.3</v>
      </c>
      <c r="F87" s="60">
        <v>266</v>
      </c>
      <c r="G87" s="39">
        <v>253</v>
      </c>
      <c r="H87" s="79">
        <f>ROUND((G87-F87)/F87*100,1)</f>
        <v>-4.9</v>
      </c>
      <c r="I87" s="40">
        <v>275611</v>
      </c>
      <c r="J87" s="59">
        <v>179761</v>
      </c>
      <c r="K87" s="79">
        <f>ROUND((J87-I87)/I87*100,1)</f>
        <v>-34.8</v>
      </c>
    </row>
    <row r="88" spans="1:11" ht="21.75" customHeight="1" thickBot="1">
      <c r="A88" s="23" t="s">
        <v>98</v>
      </c>
      <c r="B88" s="5"/>
      <c r="C88" s="61">
        <v>127</v>
      </c>
      <c r="D88" s="5">
        <v>112</v>
      </c>
      <c r="E88" s="80">
        <f>ROUND((D88-C88)/C88*100,1)</f>
        <v>-11.8</v>
      </c>
      <c r="F88" s="62">
        <v>474</v>
      </c>
      <c r="G88" s="63">
        <v>490</v>
      </c>
      <c r="H88" s="80">
        <f>ROUND((G88-F88)/F88*100,1)</f>
        <v>3.4</v>
      </c>
      <c r="I88" s="61">
        <v>750126</v>
      </c>
      <c r="J88" s="64">
        <v>670574</v>
      </c>
      <c r="K88" s="80">
        <f>ROUND((J88-I88)/I88*100,1)</f>
        <v>-10.6</v>
      </c>
    </row>
    <row r="89" ht="17.25">
      <c r="E89" s="81"/>
    </row>
    <row r="94" ht="17.25">
      <c r="G94" s="6"/>
    </row>
    <row r="96" ht="17.25">
      <c r="J96" s="6"/>
    </row>
    <row r="98" ht="17.25">
      <c r="L98" s="59"/>
    </row>
  </sheetData>
  <mergeCells count="6">
    <mergeCell ref="C3:E3"/>
    <mergeCell ref="F3:H3"/>
    <mergeCell ref="I3:K3"/>
    <mergeCell ref="E5:E6"/>
    <mergeCell ref="H5:H6"/>
    <mergeCell ref="K5:K6"/>
  </mergeCells>
  <printOptions horizontalCentered="1"/>
  <pageMargins left="0.5905511811023623" right="0" top="0.2755905511811024" bottom="0" header="0.5511811023622047" footer="0.1968503937007874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豊村　寿秀</cp:lastModifiedBy>
  <cp:lastPrinted>2003-03-19T04:02:20Z</cp:lastPrinted>
  <dcterms:created xsi:type="dcterms:W3CDTF">2000-04-18T01:54:27Z</dcterms:created>
  <dcterms:modified xsi:type="dcterms:W3CDTF">2003-04-21T07:10:03Z</dcterms:modified>
  <cp:category/>
  <cp:version/>
  <cp:contentType/>
  <cp:contentStatus/>
</cp:coreProperties>
</file>