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505" windowHeight="8625" tabRatio="602" activeTab="0"/>
  </bookViews>
  <sheets>
    <sheet name="第２表－２" sheetId="1" r:id="rId1"/>
  </sheets>
  <definedNames>
    <definedName name="_xlnm.Print_Area" localSheetId="0">'第２表－２'!$A$1:$AF$40</definedName>
  </definedNames>
  <calcPr fullCalcOnLoad="1"/>
</workbook>
</file>

<file path=xl/sharedStrings.xml><?xml version="1.0" encoding="utf-8"?>
<sst xmlns="http://schemas.openxmlformats.org/spreadsheetml/2006/main" count="185" uniqueCount="53">
  <si>
    <t xml:space="preserve"> （％）</t>
  </si>
  <si>
    <t xml:space="preserve"> </t>
  </si>
  <si>
    <t xml:space="preserve">    合        計</t>
  </si>
  <si>
    <t xml:space="preserve">    卸 売 業 計</t>
  </si>
  <si>
    <t>各種商品卸売業</t>
  </si>
  <si>
    <t>繊維･衣服等卸売業</t>
  </si>
  <si>
    <t>飲食料品卸売業</t>
  </si>
  <si>
    <t>建築材料･鉱物･金属材料等卸売業</t>
  </si>
  <si>
    <t>機械器具卸売業</t>
  </si>
  <si>
    <t>その他の卸売業</t>
  </si>
  <si>
    <t xml:space="preserve">    小 売 業 計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</si>
  <si>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</si>
  <si>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</si>
  <si>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</si>
  <si>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</si>
  <si>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家具･じゅう器･家庭用機械器具小売業</t>
  </si>
  <si>
    <t>その他の小売業</t>
  </si>
  <si>
    <t xml:space="preserve">  医薬品･化粧品小売業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</si>
  <si>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</si>
  <si>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</si>
  <si>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</si>
  <si>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写真機・写真材料小売業</t>
  </si>
  <si>
    <t xml:space="preserve">  時計・眼鏡・光学機械小売業 </t>
  </si>
  <si>
    <t xml:space="preserve">  中古品小売業</t>
  </si>
  <si>
    <t xml:space="preserve">  他に分類されない小売業   </t>
  </si>
  <si>
    <t>　　（　２　　　　　　桁　　）</t>
  </si>
  <si>
    <t>平成</t>
  </si>
  <si>
    <t>１４年</t>
  </si>
  <si>
    <t>増減</t>
  </si>
  <si>
    <t>数</t>
  </si>
  <si>
    <t>率</t>
  </si>
  <si>
    <t>構成比（％）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</si>
  <si>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</si>
  <si>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</si>
  <si>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</si>
  <si>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</si>
  <si>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</si>
  <si>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</si>
  <si>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</si>
  <si>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構成比</t>
  </si>
  <si>
    <t>０～２人</t>
  </si>
  <si>
    <t>11年</t>
  </si>
  <si>
    <t>14年</t>
  </si>
  <si>
    <t>合　　　　計　（人）</t>
  </si>
  <si>
    <t>　　第２表－２  産業分類中分類別・従業者規模別・年次別の従業者数</t>
  </si>
  <si>
    <t xml:space="preserve">        　　　　　　                                                                               </t>
  </si>
  <si>
    <t>産　　　業　　　分　  　類</t>
  </si>
  <si>
    <t>（％）</t>
  </si>
  <si>
    <t xml:space="preserve">        　　　　　　                                                                               </t>
  </si>
  <si>
    <t>小売業</t>
  </si>
  <si>
    <r>
      <t xml:space="preserve"> </t>
    </r>
    <r>
      <rPr>
        <sz val="20"/>
        <rFont val="ＭＳ ゴシック"/>
        <family val="3"/>
      </rPr>
      <t xml:space="preserve">            （その他の小売業の内訳）</t>
    </r>
  </si>
  <si>
    <t>その他の小売業　内訳</t>
  </si>
  <si>
    <r>
      <t xml:space="preserve">  スポ－ツ用品</t>
    </r>
    <r>
      <rPr>
        <sz val="9"/>
        <rFont val="ＭＳ ゴシック"/>
        <family val="3"/>
      </rPr>
      <t>･</t>
    </r>
    <r>
      <rPr>
        <sz val="14"/>
        <rFont val="ＭＳ ゴシック"/>
        <family val="3"/>
      </rPr>
      <t>玩具</t>
    </r>
    <r>
      <rPr>
        <sz val="9"/>
        <rFont val="ＭＳ ゴシック"/>
        <family val="3"/>
      </rPr>
      <t>・</t>
    </r>
    <r>
      <rPr>
        <sz val="14"/>
        <rFont val="ＭＳ ゴシック"/>
        <family val="3"/>
      </rPr>
      <t>娯楽用品</t>
    </r>
    <r>
      <rPr>
        <sz val="9"/>
        <rFont val="ＭＳ ゴシック"/>
        <family val="3"/>
      </rPr>
      <t>・</t>
    </r>
    <r>
      <rPr>
        <sz val="14"/>
        <rFont val="ＭＳ ゴシック"/>
        <family val="3"/>
      </rPr>
      <t>楽器小売業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</si>
</sst>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\-#,##0.0"/>
    <numFmt numFmtId="179" formatCode="[&lt;=999]000;000\-00"/>
    <numFmt numFmtId="180" formatCode="0.000"/>
    <numFmt numFmtId="181" formatCode="0.0000"/>
    <numFmt numFmtId="182" formatCode="0.00000"/>
    <numFmt numFmtId="183" formatCode="0.0_);[Red]\(0.0\)"/>
    <numFmt numFmtId="184" formatCode="0.0_ "/>
    <numFmt numFmtId="185" formatCode="0_ "/>
    <numFmt numFmtId="186" formatCode="#,##0.0;[Red]\-#,##0.0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[Red]\-#,##0\ "/>
    <numFmt numFmtId="193" formatCode="#,##0.0_ ;[Red]\-#,##0.0\ "/>
    <numFmt numFmtId="194" formatCode="#,##0.000;\-#,##0.000"/>
    <numFmt numFmtId="195" formatCode="0.0;&quot;△ &quot;0.0"/>
  </numFmts>
  <fonts count="25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5"/>
      <name val="ＭＳ Ｐゴシック"/>
      <family val="3"/>
    </font>
    <font>
      <sz val="11.25"/>
      <name val="ＭＳ Ｐゴシック"/>
      <family val="3"/>
    </font>
    <font>
      <sz val="16.25"/>
      <name val="ＭＳ Ｐゴシック"/>
      <family val="3"/>
    </font>
    <font>
      <sz val="10.25"/>
      <name val="ＭＳ Ｐゴシック"/>
      <family val="3"/>
    </font>
    <font>
      <sz val="19.25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8"/>
      <color indexed="12"/>
      <name val="ＭＳ 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25">
    <xf numFmtId="37" fontId="0" fillId="0" borderId="0" xfId="0" applyAlignment="1">
      <alignment/>
    </xf>
    <xf numFmtId="37" fontId="17" fillId="2" borderId="0" xfId="0" applyFont="1" applyFill="1" applyAlignment="1">
      <alignment/>
    </xf>
    <xf numFmtId="37" fontId="17" fillId="2" borderId="0" xfId="0" applyFont="1" applyFill="1" applyBorder="1" applyAlignment="1">
      <alignment/>
    </xf>
    <xf numFmtId="37" fontId="17" fillId="2" borderId="0" xfId="0" applyFont="1" applyFill="1" applyBorder="1" applyAlignment="1" applyProtection="1">
      <alignment horizontal="left"/>
      <protection/>
    </xf>
    <xf numFmtId="37" fontId="17" fillId="3" borderId="1" xfId="0" applyFont="1" applyFill="1" applyBorder="1" applyAlignment="1">
      <alignment/>
    </xf>
    <xf numFmtId="37" fontId="17" fillId="3" borderId="2" xfId="0" applyFont="1" applyFill="1" applyBorder="1" applyAlignment="1">
      <alignment/>
    </xf>
    <xf numFmtId="37" fontId="17" fillId="2" borderId="0" xfId="0" applyFont="1" applyFill="1" applyBorder="1" applyAlignment="1">
      <alignment horizontal="center"/>
    </xf>
    <xf numFmtId="37" fontId="17" fillId="2" borderId="0" xfId="0" applyFont="1" applyFill="1" applyBorder="1" applyAlignment="1">
      <alignment/>
    </xf>
    <xf numFmtId="37" fontId="17" fillId="2" borderId="0" xfId="0" applyFont="1" applyFill="1" applyBorder="1" applyAlignment="1" applyProtection="1">
      <alignment/>
      <protection/>
    </xf>
    <xf numFmtId="37" fontId="17" fillId="2" borderId="0" xfId="0" applyFont="1" applyFill="1" applyBorder="1" applyAlignment="1">
      <alignment horizontal="left"/>
    </xf>
    <xf numFmtId="37" fontId="17" fillId="3" borderId="3" xfId="0" applyFont="1" applyFill="1" applyBorder="1" applyAlignment="1">
      <alignment/>
    </xf>
    <xf numFmtId="37" fontId="17" fillId="3" borderId="0" xfId="0" applyFont="1" applyFill="1" applyBorder="1" applyAlignment="1" applyProtection="1">
      <alignment horizontal="center"/>
      <protection/>
    </xf>
    <xf numFmtId="37" fontId="17" fillId="3" borderId="3" xfId="0" applyFont="1" applyFill="1" applyBorder="1" applyAlignment="1">
      <alignment horizontal="center"/>
    </xf>
    <xf numFmtId="37" fontId="17" fillId="3" borderId="4" xfId="0" applyFont="1" applyFill="1" applyBorder="1" applyAlignment="1">
      <alignment horizontal="center"/>
    </xf>
    <xf numFmtId="37" fontId="17" fillId="3" borderId="5" xfId="0" applyFont="1" applyFill="1" applyBorder="1" applyAlignment="1">
      <alignment horizontal="center"/>
    </xf>
    <xf numFmtId="37" fontId="17" fillId="3" borderId="0" xfId="0" applyFont="1" applyFill="1" applyBorder="1" applyAlignment="1" applyProtection="1">
      <alignment horizontal="left"/>
      <protection/>
    </xf>
    <xf numFmtId="37" fontId="17" fillId="3" borderId="3" xfId="0" applyFont="1" applyFill="1" applyBorder="1" applyAlignment="1" applyProtection="1">
      <alignment horizontal="center"/>
      <protection/>
    </xf>
    <xf numFmtId="37" fontId="17" fillId="3" borderId="5" xfId="0" applyFont="1" applyFill="1" applyBorder="1" applyAlignment="1" applyProtection="1">
      <alignment horizontal="center"/>
      <protection/>
    </xf>
    <xf numFmtId="37" fontId="20" fillId="2" borderId="0" xfId="0" applyFont="1" applyFill="1" applyBorder="1" applyAlignment="1" applyProtection="1">
      <alignment horizontal="left"/>
      <protection/>
    </xf>
    <xf numFmtId="37" fontId="20" fillId="2" borderId="0" xfId="0" applyFont="1" applyFill="1" applyBorder="1" applyAlignment="1">
      <alignment/>
    </xf>
    <xf numFmtId="37" fontId="17" fillId="2" borderId="0" xfId="0" applyFont="1" applyFill="1" applyBorder="1" applyAlignment="1" applyProtection="1">
      <alignment horizontal="center"/>
      <protection/>
    </xf>
    <xf numFmtId="37" fontId="17" fillId="3" borderId="6" xfId="0" applyFont="1" applyFill="1" applyBorder="1" applyAlignment="1">
      <alignment/>
    </xf>
    <xf numFmtId="37" fontId="17" fillId="3" borderId="7" xfId="0" applyFont="1" applyFill="1" applyBorder="1" applyAlignment="1">
      <alignment/>
    </xf>
    <xf numFmtId="37" fontId="17" fillId="3" borderId="6" xfId="0" applyFont="1" applyFill="1" applyBorder="1" applyAlignment="1" applyProtection="1">
      <alignment horizontal="left"/>
      <protection/>
    </xf>
    <xf numFmtId="37" fontId="17" fillId="3" borderId="8" xfId="0" applyFont="1" applyFill="1" applyBorder="1" applyAlignment="1" applyProtection="1">
      <alignment horizontal="left"/>
      <protection/>
    </xf>
    <xf numFmtId="37" fontId="17" fillId="3" borderId="8" xfId="0" applyFont="1" applyFill="1" applyBorder="1" applyAlignment="1">
      <alignment/>
    </xf>
    <xf numFmtId="37" fontId="17" fillId="3" borderId="7" xfId="0" applyFont="1" applyFill="1" applyBorder="1" applyAlignment="1" applyProtection="1">
      <alignment horizontal="left"/>
      <protection/>
    </xf>
    <xf numFmtId="37" fontId="17" fillId="3" borderId="1" xfId="0" applyFont="1" applyFill="1" applyBorder="1" applyAlignment="1" applyProtection="1">
      <alignment horizontal="left"/>
      <protection/>
    </xf>
    <xf numFmtId="37" fontId="17" fillId="3" borderId="9" xfId="0" applyFont="1" applyFill="1" applyBorder="1" applyAlignment="1" applyProtection="1">
      <alignment horizontal="left"/>
      <protection/>
    </xf>
    <xf numFmtId="37" fontId="17" fillId="2" borderId="1" xfId="0" applyFont="1" applyFill="1" applyBorder="1" applyAlignment="1" applyProtection="1">
      <alignment/>
      <protection/>
    </xf>
    <xf numFmtId="37" fontId="17" fillId="2" borderId="10" xfId="0" applyFont="1" applyFill="1" applyBorder="1" applyAlignment="1" applyProtection="1">
      <alignment/>
      <protection/>
    </xf>
    <xf numFmtId="37" fontId="17" fillId="2" borderId="2" xfId="0" applyFont="1" applyFill="1" applyBorder="1" applyAlignment="1" applyProtection="1">
      <alignment/>
      <protection/>
    </xf>
    <xf numFmtId="37" fontId="17" fillId="2" borderId="11" xfId="0" applyFont="1" applyFill="1" applyBorder="1" applyAlignment="1" applyProtection="1">
      <alignment/>
      <protection/>
    </xf>
    <xf numFmtId="37" fontId="17" fillId="2" borderId="0" xfId="0" applyFont="1" applyFill="1" applyBorder="1" applyAlignment="1" applyProtection="1">
      <alignment/>
      <protection/>
    </xf>
    <xf numFmtId="177" fontId="17" fillId="2" borderId="0" xfId="15" applyNumberFormat="1" applyFont="1" applyFill="1" applyBorder="1" applyAlignment="1" applyProtection="1">
      <alignment/>
      <protection/>
    </xf>
    <xf numFmtId="176" fontId="17" fillId="2" borderId="0" xfId="0" applyNumberFormat="1" applyFont="1" applyFill="1" applyBorder="1" applyAlignment="1" applyProtection="1">
      <alignment/>
      <protection/>
    </xf>
    <xf numFmtId="37" fontId="17" fillId="3" borderId="12" xfId="0" applyFont="1" applyFill="1" applyBorder="1" applyAlignment="1" applyProtection="1">
      <alignment horizontal="left"/>
      <protection/>
    </xf>
    <xf numFmtId="37" fontId="17" fillId="2" borderId="3" xfId="0" applyFont="1" applyFill="1" applyBorder="1" applyAlignment="1" applyProtection="1">
      <alignment/>
      <protection/>
    </xf>
    <xf numFmtId="37" fontId="17" fillId="2" borderId="13" xfId="0" applyFont="1" applyFill="1" applyBorder="1" applyAlignment="1" applyProtection="1">
      <alignment/>
      <protection/>
    </xf>
    <xf numFmtId="37" fontId="17" fillId="2" borderId="5" xfId="0" applyFont="1" applyFill="1" applyBorder="1" applyAlignment="1" applyProtection="1">
      <alignment/>
      <protection/>
    </xf>
    <xf numFmtId="37" fontId="17" fillId="2" borderId="14" xfId="0" applyFont="1" applyFill="1" applyBorder="1" applyAlignment="1" applyProtection="1">
      <alignment/>
      <protection/>
    </xf>
    <xf numFmtId="37" fontId="17" fillId="2" borderId="15" xfId="0" applyFont="1" applyFill="1" applyBorder="1" applyAlignment="1">
      <alignment/>
    </xf>
    <xf numFmtId="37" fontId="17" fillId="2" borderId="13" xfId="0" applyFont="1" applyFill="1" applyBorder="1" applyAlignment="1">
      <alignment/>
    </xf>
    <xf numFmtId="37" fontId="17" fillId="2" borderId="14" xfId="0" applyFont="1" applyFill="1" applyBorder="1" applyAlignment="1">
      <alignment/>
    </xf>
    <xf numFmtId="37" fontId="17" fillId="2" borderId="5" xfId="0" applyFont="1" applyFill="1" applyBorder="1" applyAlignment="1">
      <alignment/>
    </xf>
    <xf numFmtId="37" fontId="17" fillId="3" borderId="3" xfId="0" applyFont="1" applyFill="1" applyBorder="1" applyAlignment="1" applyProtection="1">
      <alignment horizontal="left"/>
      <protection/>
    </xf>
    <xf numFmtId="1" fontId="17" fillId="2" borderId="0" xfId="0" applyNumberFormat="1" applyFont="1" applyFill="1" applyBorder="1" applyAlignment="1" applyProtection="1">
      <alignment/>
      <protection/>
    </xf>
    <xf numFmtId="1" fontId="17" fillId="2" borderId="5" xfId="0" applyNumberFormat="1" applyFont="1" applyFill="1" applyBorder="1" applyAlignment="1">
      <alignment/>
    </xf>
    <xf numFmtId="38" fontId="17" fillId="2" borderId="14" xfId="17" applyFont="1" applyFill="1" applyBorder="1" applyAlignment="1" applyProtection="1">
      <alignment/>
      <protection/>
    </xf>
    <xf numFmtId="38" fontId="17" fillId="2" borderId="5" xfId="17" applyFont="1" applyFill="1" applyBorder="1" applyAlignment="1" applyProtection="1">
      <alignment/>
      <protection/>
    </xf>
    <xf numFmtId="1" fontId="17" fillId="2" borderId="0" xfId="0" applyNumberFormat="1" applyFont="1" applyFill="1" applyBorder="1" applyAlignment="1">
      <alignment/>
    </xf>
    <xf numFmtId="38" fontId="17" fillId="2" borderId="0" xfId="17" applyFont="1" applyFill="1" applyBorder="1" applyAlignment="1" applyProtection="1">
      <alignment/>
      <protection/>
    </xf>
    <xf numFmtId="177" fontId="17" fillId="2" borderId="0" xfId="15" applyNumberFormat="1" applyFont="1" applyFill="1" applyBorder="1" applyAlignment="1" applyProtection="1">
      <alignment horizontal="center"/>
      <protection/>
    </xf>
    <xf numFmtId="37" fontId="17" fillId="3" borderId="16" xfId="0" applyFont="1" applyFill="1" applyBorder="1" applyAlignment="1" applyProtection="1">
      <alignment horizontal="left"/>
      <protection/>
    </xf>
    <xf numFmtId="37" fontId="17" fillId="3" borderId="17" xfId="0" applyFont="1" applyFill="1" applyBorder="1" applyAlignment="1" applyProtection="1">
      <alignment horizontal="left"/>
      <protection/>
    </xf>
    <xf numFmtId="37" fontId="17" fillId="2" borderId="16" xfId="0" applyFont="1" applyFill="1" applyBorder="1" applyAlignment="1" applyProtection="1">
      <alignment/>
      <protection/>
    </xf>
    <xf numFmtId="37" fontId="17" fillId="2" borderId="18" xfId="0" applyFont="1" applyFill="1" applyBorder="1" applyAlignment="1" applyProtection="1">
      <alignment/>
      <protection/>
    </xf>
    <xf numFmtId="37" fontId="17" fillId="2" borderId="19" xfId="0" applyFont="1" applyFill="1" applyBorder="1" applyAlignment="1" applyProtection="1">
      <alignment/>
      <protection/>
    </xf>
    <xf numFmtId="37" fontId="17" fillId="2" borderId="20" xfId="0" applyFont="1" applyFill="1" applyBorder="1" applyAlignment="1" applyProtection="1">
      <alignment/>
      <protection/>
    </xf>
    <xf numFmtId="37" fontId="17" fillId="2" borderId="21" xfId="0" applyFont="1" applyFill="1" applyBorder="1" applyAlignment="1" applyProtection="1">
      <alignment/>
      <protection/>
    </xf>
    <xf numFmtId="37" fontId="17" fillId="2" borderId="22" xfId="0" applyFont="1" applyFill="1" applyBorder="1" applyAlignment="1">
      <alignment/>
    </xf>
    <xf numFmtId="37" fontId="17" fillId="2" borderId="18" xfId="0" applyFont="1" applyFill="1" applyBorder="1" applyAlignment="1">
      <alignment/>
    </xf>
    <xf numFmtId="37" fontId="17" fillId="2" borderId="16" xfId="0" applyFont="1" applyFill="1" applyBorder="1" applyAlignment="1">
      <alignment/>
    </xf>
    <xf numFmtId="37" fontId="17" fillId="2" borderId="19" xfId="0" applyFont="1" applyFill="1" applyBorder="1" applyAlignment="1">
      <alignment/>
    </xf>
    <xf numFmtId="177" fontId="17" fillId="2" borderId="0" xfId="15" applyNumberFormat="1" applyFont="1" applyFill="1" applyBorder="1" applyAlignment="1" applyProtection="1">
      <alignment horizontal="right"/>
      <protection/>
    </xf>
    <xf numFmtId="37" fontId="17" fillId="2" borderId="0" xfId="0" applyFont="1" applyFill="1" applyBorder="1" applyAlignment="1" quotePrefix="1">
      <alignment textRotation="180"/>
    </xf>
    <xf numFmtId="37" fontId="17" fillId="2" borderId="4" xfId="0" applyFont="1" applyFill="1" applyBorder="1" applyAlignment="1" applyProtection="1">
      <alignment/>
      <protection/>
    </xf>
    <xf numFmtId="37" fontId="17" fillId="2" borderId="23" xfId="0" applyFont="1" applyFill="1" applyBorder="1" applyAlignment="1" applyProtection="1">
      <alignment/>
      <protection/>
    </xf>
    <xf numFmtId="38" fontId="17" fillId="2" borderId="3" xfId="17" applyFont="1" applyFill="1" applyBorder="1" applyAlignment="1" applyProtection="1">
      <alignment/>
      <protection/>
    </xf>
    <xf numFmtId="38" fontId="17" fillId="2" borderId="4" xfId="17" applyFont="1" applyFill="1" applyBorder="1" applyAlignment="1" applyProtection="1">
      <alignment/>
      <protection/>
    </xf>
    <xf numFmtId="37" fontId="17" fillId="2" borderId="4" xfId="0" applyFont="1" applyFill="1" applyBorder="1" applyAlignment="1">
      <alignment/>
    </xf>
    <xf numFmtId="37" fontId="17" fillId="2" borderId="3" xfId="0" applyFont="1" applyFill="1" applyBorder="1" applyAlignment="1">
      <alignment/>
    </xf>
    <xf numFmtId="37" fontId="17" fillId="2" borderId="15" xfId="0" applyFont="1" applyFill="1" applyBorder="1" applyAlignment="1" applyProtection="1">
      <alignment/>
      <protection/>
    </xf>
    <xf numFmtId="37" fontId="21" fillId="3" borderId="12" xfId="0" applyFont="1" applyFill="1" applyBorder="1" applyAlignment="1" applyProtection="1">
      <alignment horizontal="left"/>
      <protection/>
    </xf>
    <xf numFmtId="37" fontId="17" fillId="3" borderId="24" xfId="0" applyFont="1" applyFill="1" applyBorder="1" applyAlignment="1" applyProtection="1">
      <alignment horizontal="left"/>
      <protection/>
    </xf>
    <xf numFmtId="37" fontId="17" fillId="2" borderId="6" xfId="0" applyFont="1" applyFill="1" applyBorder="1" applyAlignment="1" applyProtection="1">
      <alignment/>
      <protection/>
    </xf>
    <xf numFmtId="37" fontId="17" fillId="2" borderId="8" xfId="0" applyFont="1" applyFill="1" applyBorder="1" applyAlignment="1" applyProtection="1">
      <alignment/>
      <protection/>
    </xf>
    <xf numFmtId="37" fontId="17" fillId="2" borderId="25" xfId="0" applyFont="1" applyFill="1" applyBorder="1" applyAlignment="1" applyProtection="1">
      <alignment/>
      <protection/>
    </xf>
    <xf numFmtId="38" fontId="17" fillId="2" borderId="26" xfId="17" applyFont="1" applyFill="1" applyBorder="1" applyAlignment="1" applyProtection="1">
      <alignment/>
      <protection/>
    </xf>
    <xf numFmtId="38" fontId="17" fillId="2" borderId="7" xfId="17" applyFont="1" applyFill="1" applyBorder="1" applyAlignment="1" applyProtection="1">
      <alignment/>
      <protection/>
    </xf>
    <xf numFmtId="37" fontId="17" fillId="2" borderId="7" xfId="0" applyFont="1" applyFill="1" applyBorder="1" applyAlignment="1">
      <alignment/>
    </xf>
    <xf numFmtId="37" fontId="17" fillId="2" borderId="25" xfId="0" applyFont="1" applyFill="1" applyBorder="1" applyAlignment="1">
      <alignment/>
    </xf>
    <xf numFmtId="37" fontId="17" fillId="2" borderId="26" xfId="0" applyFont="1" applyFill="1" applyBorder="1" applyAlignment="1">
      <alignment/>
    </xf>
    <xf numFmtId="37" fontId="17" fillId="3" borderId="9" xfId="0" applyFont="1" applyFill="1" applyBorder="1" applyAlignment="1">
      <alignment/>
    </xf>
    <xf numFmtId="37" fontId="17" fillId="3" borderId="12" xfId="0" applyFont="1" applyFill="1" applyBorder="1" applyAlignment="1" applyProtection="1">
      <alignment horizontal="center"/>
      <protection/>
    </xf>
    <xf numFmtId="37" fontId="17" fillId="3" borderId="24" xfId="0" applyFont="1" applyFill="1" applyBorder="1" applyAlignment="1">
      <alignment/>
    </xf>
    <xf numFmtId="37" fontId="17" fillId="2" borderId="27" xfId="0" applyFont="1" applyFill="1" applyBorder="1" applyAlignment="1" applyProtection="1">
      <alignment/>
      <protection/>
    </xf>
    <xf numFmtId="37" fontId="17" fillId="2" borderId="28" xfId="0" applyFont="1" applyFill="1" applyBorder="1" applyAlignment="1" applyProtection="1">
      <alignment/>
      <protection/>
    </xf>
    <xf numFmtId="38" fontId="17" fillId="2" borderId="0" xfId="17" applyFont="1" applyFill="1" applyBorder="1" applyAlignment="1">
      <alignment/>
    </xf>
    <xf numFmtId="1" fontId="17" fillId="2" borderId="3" xfId="0" applyNumberFormat="1" applyFont="1" applyFill="1" applyBorder="1" applyAlignment="1" applyProtection="1">
      <alignment/>
      <protection/>
    </xf>
    <xf numFmtId="38" fontId="17" fillId="2" borderId="15" xfId="17" applyFont="1" applyFill="1" applyBorder="1" applyAlignment="1" applyProtection="1">
      <alignment/>
      <protection/>
    </xf>
    <xf numFmtId="38" fontId="17" fillId="2" borderId="0" xfId="17" applyFont="1" applyFill="1" applyBorder="1" applyAlignment="1" applyProtection="1">
      <alignment horizontal="left"/>
      <protection/>
    </xf>
    <xf numFmtId="176" fontId="17" fillId="2" borderId="0" xfId="0" applyNumberFormat="1" applyFont="1" applyFill="1" applyBorder="1" applyAlignment="1" applyProtection="1">
      <alignment horizontal="left"/>
      <protection/>
    </xf>
    <xf numFmtId="37" fontId="17" fillId="3" borderId="22" xfId="0" applyFont="1" applyFill="1" applyBorder="1" applyAlignment="1" applyProtection="1">
      <alignment horizontal="left"/>
      <protection/>
    </xf>
    <xf numFmtId="37" fontId="17" fillId="2" borderId="22" xfId="0" applyFont="1" applyFill="1" applyBorder="1" applyAlignment="1" applyProtection="1">
      <alignment/>
      <protection/>
    </xf>
    <xf numFmtId="37" fontId="21" fillId="3" borderId="0" xfId="0" applyFont="1" applyFill="1" applyBorder="1" applyAlignment="1" applyProtection="1">
      <alignment horizontal="left"/>
      <protection/>
    </xf>
    <xf numFmtId="37" fontId="17" fillId="2" borderId="26" xfId="0" applyFont="1" applyFill="1" applyBorder="1" applyAlignment="1" applyProtection="1">
      <alignment/>
      <protection/>
    </xf>
    <xf numFmtId="38" fontId="17" fillId="2" borderId="25" xfId="17" applyFont="1" applyFill="1" applyBorder="1" applyAlignment="1" applyProtection="1">
      <alignment/>
      <protection/>
    </xf>
    <xf numFmtId="37" fontId="17" fillId="2" borderId="3" xfId="0" applyFont="1" applyFill="1" applyBorder="1" applyAlignment="1" applyProtection="1">
      <alignment horizontal="left"/>
      <protection/>
    </xf>
    <xf numFmtId="37" fontId="17" fillId="2" borderId="29" xfId="0" applyFont="1" applyFill="1" applyBorder="1" applyAlignment="1" applyProtection="1">
      <alignment horizontal="left"/>
      <protection/>
    </xf>
    <xf numFmtId="37" fontId="17" fillId="2" borderId="29" xfId="0" applyFont="1" applyFill="1" applyBorder="1" applyAlignment="1">
      <alignment/>
    </xf>
    <xf numFmtId="37" fontId="17" fillId="2" borderId="29" xfId="0" applyFont="1" applyFill="1" applyBorder="1" applyAlignment="1" applyProtection="1">
      <alignment/>
      <protection/>
    </xf>
    <xf numFmtId="37" fontId="22" fillId="2" borderId="0" xfId="0" applyFont="1" applyFill="1" applyBorder="1" applyAlignment="1" applyProtection="1">
      <alignment horizontal="left"/>
      <protection/>
    </xf>
    <xf numFmtId="37" fontId="17" fillId="2" borderId="5" xfId="0" applyFont="1" applyFill="1" applyBorder="1" applyAlignment="1" applyProtection="1">
      <alignment horizontal="left"/>
      <protection/>
    </xf>
    <xf numFmtId="195" fontId="17" fillId="3" borderId="0" xfId="0" applyNumberFormat="1" applyFont="1" applyFill="1" applyBorder="1" applyAlignment="1">
      <alignment horizontal="center"/>
    </xf>
    <xf numFmtId="195" fontId="17" fillId="3" borderId="23" xfId="0" applyNumberFormat="1" applyFont="1" applyFill="1" applyBorder="1" applyAlignment="1">
      <alignment horizontal="center"/>
    </xf>
    <xf numFmtId="195" fontId="17" fillId="3" borderId="30" xfId="0" applyNumberFormat="1" applyFont="1" applyFill="1" applyBorder="1" applyAlignment="1">
      <alignment horizontal="center"/>
    </xf>
    <xf numFmtId="195" fontId="17" fillId="3" borderId="0" xfId="0" applyNumberFormat="1" applyFont="1" applyFill="1" applyBorder="1" applyAlignment="1" applyProtection="1">
      <alignment horizontal="center"/>
      <protection/>
    </xf>
    <xf numFmtId="195" fontId="17" fillId="3" borderId="13" xfId="0" applyNumberFormat="1" applyFont="1" applyFill="1" applyBorder="1" applyAlignment="1" applyProtection="1">
      <alignment horizontal="center"/>
      <protection/>
    </xf>
    <xf numFmtId="195" fontId="17" fillId="3" borderId="31" xfId="0" applyNumberFormat="1" applyFont="1" applyFill="1" applyBorder="1" applyAlignment="1" applyProtection="1">
      <alignment horizontal="center"/>
      <protection/>
    </xf>
    <xf numFmtId="195" fontId="17" fillId="3" borderId="7" xfId="0" applyNumberFormat="1" applyFont="1" applyFill="1" applyBorder="1" applyAlignment="1">
      <alignment/>
    </xf>
    <xf numFmtId="195" fontId="17" fillId="3" borderId="32" xfId="0" applyNumberFormat="1" applyFont="1" applyFill="1" applyBorder="1" applyAlignment="1" applyProtection="1">
      <alignment horizontal="center"/>
      <protection/>
    </xf>
    <xf numFmtId="195" fontId="17" fillId="3" borderId="33" xfId="0" applyNumberFormat="1" applyFont="1" applyFill="1" applyBorder="1" applyAlignment="1" applyProtection="1">
      <alignment horizontal="center"/>
      <protection/>
    </xf>
    <xf numFmtId="195" fontId="17" fillId="2" borderId="10" xfId="0" applyNumberFormat="1" applyFont="1" applyFill="1" applyBorder="1" applyAlignment="1" applyProtection="1">
      <alignment/>
      <protection/>
    </xf>
    <xf numFmtId="195" fontId="17" fillId="2" borderId="34" xfId="0" applyNumberFormat="1" applyFont="1" applyFill="1" applyBorder="1" applyAlignment="1" applyProtection="1">
      <alignment/>
      <protection/>
    </xf>
    <xf numFmtId="195" fontId="17" fillId="2" borderId="13" xfId="0" applyNumberFormat="1" applyFont="1" applyFill="1" applyBorder="1" applyAlignment="1" applyProtection="1">
      <alignment/>
      <protection/>
    </xf>
    <xf numFmtId="195" fontId="17" fillId="2" borderId="31" xfId="0" applyNumberFormat="1" applyFont="1" applyFill="1" applyBorder="1" applyAlignment="1" applyProtection="1">
      <alignment/>
      <protection/>
    </xf>
    <xf numFmtId="195" fontId="17" fillId="2" borderId="19" xfId="0" applyNumberFormat="1" applyFont="1" applyFill="1" applyBorder="1" applyAlignment="1" applyProtection="1">
      <alignment/>
      <protection/>
    </xf>
    <xf numFmtId="195" fontId="17" fillId="2" borderId="22" xfId="0" applyNumberFormat="1" applyFont="1" applyFill="1" applyBorder="1" applyAlignment="1" applyProtection="1">
      <alignment/>
      <protection/>
    </xf>
    <xf numFmtId="195" fontId="17" fillId="2" borderId="35" xfId="0" applyNumberFormat="1" applyFont="1" applyFill="1" applyBorder="1" applyAlignment="1" applyProtection="1">
      <alignment/>
      <protection/>
    </xf>
    <xf numFmtId="195" fontId="17" fillId="2" borderId="0" xfId="0" applyNumberFormat="1" applyFont="1" applyFill="1" applyBorder="1" applyAlignment="1" applyProtection="1">
      <alignment/>
      <protection/>
    </xf>
    <xf numFmtId="195" fontId="17" fillId="2" borderId="4" xfId="0" applyNumberFormat="1" applyFont="1" applyFill="1" applyBorder="1" applyAlignment="1" applyProtection="1">
      <alignment/>
      <protection/>
    </xf>
    <xf numFmtId="195" fontId="17" fillId="2" borderId="12" xfId="0" applyNumberFormat="1" applyFont="1" applyFill="1" applyBorder="1" applyAlignment="1" applyProtection="1">
      <alignment/>
      <protection/>
    </xf>
    <xf numFmtId="195" fontId="17" fillId="2" borderId="5" xfId="0" applyNumberFormat="1" applyFont="1" applyFill="1" applyBorder="1" applyAlignment="1" applyProtection="1">
      <alignment/>
      <protection/>
    </xf>
    <xf numFmtId="195" fontId="17" fillId="2" borderId="8" xfId="0" applyNumberFormat="1" applyFont="1" applyFill="1" applyBorder="1" applyAlignment="1" applyProtection="1">
      <alignment/>
      <protection/>
    </xf>
    <xf numFmtId="195" fontId="17" fillId="2" borderId="33" xfId="0" applyNumberFormat="1" applyFont="1" applyFill="1" applyBorder="1" applyAlignment="1" applyProtection="1">
      <alignment/>
      <protection/>
    </xf>
    <xf numFmtId="195" fontId="17" fillId="2" borderId="0" xfId="0" applyNumberFormat="1" applyFont="1" applyFill="1" applyAlignment="1">
      <alignment/>
    </xf>
    <xf numFmtId="195" fontId="17" fillId="3" borderId="5" xfId="0" applyNumberFormat="1" applyFont="1" applyFill="1" applyBorder="1" applyAlignment="1">
      <alignment horizontal="center"/>
    </xf>
    <xf numFmtId="195" fontId="17" fillId="3" borderId="12" xfId="0" applyNumberFormat="1" applyFont="1" applyFill="1" applyBorder="1" applyAlignment="1">
      <alignment horizontal="center"/>
    </xf>
    <xf numFmtId="195" fontId="17" fillId="3" borderId="5" xfId="0" applyNumberFormat="1" applyFont="1" applyFill="1" applyBorder="1" applyAlignment="1" applyProtection="1">
      <alignment horizontal="center"/>
      <protection/>
    </xf>
    <xf numFmtId="195" fontId="17" fillId="3" borderId="12" xfId="0" applyNumberFormat="1" applyFont="1" applyFill="1" applyBorder="1" applyAlignment="1" applyProtection="1">
      <alignment horizontal="center"/>
      <protection/>
    </xf>
    <xf numFmtId="195" fontId="17" fillId="3" borderId="8" xfId="0" applyNumberFormat="1" applyFont="1" applyFill="1" applyBorder="1" applyAlignment="1">
      <alignment/>
    </xf>
    <xf numFmtId="195" fontId="17" fillId="3" borderId="8" xfId="0" applyNumberFormat="1" applyFont="1" applyFill="1" applyBorder="1" applyAlignment="1" applyProtection="1">
      <alignment horizontal="right"/>
      <protection/>
    </xf>
    <xf numFmtId="195" fontId="17" fillId="2" borderId="11" xfId="0" applyNumberFormat="1" applyFont="1" applyFill="1" applyBorder="1" applyAlignment="1" applyProtection="1">
      <alignment/>
      <protection/>
    </xf>
    <xf numFmtId="195" fontId="17" fillId="2" borderId="18" xfId="0" applyNumberFormat="1" applyFont="1" applyFill="1" applyBorder="1" applyAlignment="1" applyProtection="1">
      <alignment/>
      <protection/>
    </xf>
    <xf numFmtId="195" fontId="17" fillId="2" borderId="15" xfId="0" applyNumberFormat="1" applyFont="1" applyFill="1" applyBorder="1" applyAlignment="1" applyProtection="1">
      <alignment/>
      <protection/>
    </xf>
    <xf numFmtId="195" fontId="17" fillId="2" borderId="32" xfId="0" applyNumberFormat="1" applyFont="1" applyFill="1" applyBorder="1" applyAlignment="1" applyProtection="1">
      <alignment/>
      <protection/>
    </xf>
    <xf numFmtId="195" fontId="17" fillId="3" borderId="4" xfId="15" applyNumberFormat="1" applyFont="1" applyFill="1" applyBorder="1" applyAlignment="1">
      <alignment horizontal="center"/>
    </xf>
    <xf numFmtId="195" fontId="17" fillId="3" borderId="5" xfId="15" applyNumberFormat="1" applyFont="1" applyFill="1" applyBorder="1" applyAlignment="1" applyProtection="1">
      <alignment horizontal="center"/>
      <protection/>
    </xf>
    <xf numFmtId="195" fontId="17" fillId="3" borderId="8" xfId="15" applyNumberFormat="1" applyFont="1" applyFill="1" applyBorder="1" applyAlignment="1" applyProtection="1">
      <alignment horizontal="center"/>
      <protection/>
    </xf>
    <xf numFmtId="195" fontId="17" fillId="3" borderId="24" xfId="0" applyNumberFormat="1" applyFont="1" applyFill="1" applyBorder="1" applyAlignment="1" applyProtection="1">
      <alignment horizontal="center"/>
      <protection/>
    </xf>
    <xf numFmtId="195" fontId="17" fillId="2" borderId="5" xfId="15" applyNumberFormat="1" applyFont="1" applyFill="1" applyBorder="1" applyAlignment="1" applyProtection="1">
      <alignment/>
      <protection/>
    </xf>
    <xf numFmtId="195" fontId="17" fillId="2" borderId="0" xfId="17" applyNumberFormat="1" applyFont="1" applyFill="1" applyBorder="1" applyAlignment="1" applyProtection="1">
      <alignment horizontal="right"/>
      <protection/>
    </xf>
    <xf numFmtId="195" fontId="17" fillId="2" borderId="18" xfId="15" applyNumberFormat="1" applyFont="1" applyFill="1" applyBorder="1" applyAlignment="1" applyProtection="1">
      <alignment/>
      <protection/>
    </xf>
    <xf numFmtId="195" fontId="17" fillId="2" borderId="18" xfId="17" applyNumberFormat="1" applyFont="1" applyFill="1" applyBorder="1" applyAlignment="1" applyProtection="1">
      <alignment horizontal="right"/>
      <protection/>
    </xf>
    <xf numFmtId="195" fontId="17" fillId="2" borderId="4" xfId="15" applyNumberFormat="1" applyFont="1" applyFill="1" applyBorder="1" applyAlignment="1" applyProtection="1">
      <alignment/>
      <protection/>
    </xf>
    <xf numFmtId="195" fontId="17" fillId="2" borderId="13" xfId="17" applyNumberFormat="1" applyFont="1" applyFill="1" applyBorder="1" applyAlignment="1" applyProtection="1">
      <alignment horizontal="right"/>
      <protection/>
    </xf>
    <xf numFmtId="195" fontId="17" fillId="2" borderId="8" xfId="15" applyNumberFormat="1" applyFont="1" applyFill="1" applyBorder="1" applyAlignment="1" applyProtection="1">
      <alignment/>
      <protection/>
    </xf>
    <xf numFmtId="195" fontId="17" fillId="2" borderId="32" xfId="17" applyNumberFormat="1" applyFont="1" applyFill="1" applyBorder="1" applyAlignment="1" applyProtection="1">
      <alignment horizontal="right"/>
      <protection/>
    </xf>
    <xf numFmtId="195" fontId="17" fillId="2" borderId="0" xfId="15" applyNumberFormat="1" applyFont="1" applyFill="1" applyAlignment="1">
      <alignment/>
    </xf>
    <xf numFmtId="195" fontId="17" fillId="3" borderId="5" xfId="15" applyNumberFormat="1" applyFont="1" applyFill="1" applyBorder="1" applyAlignment="1">
      <alignment horizontal="center"/>
    </xf>
    <xf numFmtId="195" fontId="17" fillId="2" borderId="10" xfId="15" applyNumberFormat="1" applyFont="1" applyFill="1" applyBorder="1" applyAlignment="1" applyProtection="1">
      <alignment/>
      <protection/>
    </xf>
    <xf numFmtId="195" fontId="17" fillId="2" borderId="13" xfId="15" applyNumberFormat="1" applyFont="1" applyFill="1" applyBorder="1" applyAlignment="1" applyProtection="1">
      <alignment/>
      <protection/>
    </xf>
    <xf numFmtId="195" fontId="17" fillId="2" borderId="31" xfId="17" applyNumberFormat="1" applyFont="1" applyFill="1" applyBorder="1" applyAlignment="1" applyProtection="1">
      <alignment horizontal="right"/>
      <protection/>
    </xf>
    <xf numFmtId="195" fontId="17" fillId="2" borderId="12" xfId="17" applyNumberFormat="1" applyFont="1" applyFill="1" applyBorder="1" applyAlignment="1" applyProtection="1">
      <alignment horizontal="right"/>
      <protection/>
    </xf>
    <xf numFmtId="195" fontId="17" fillId="2" borderId="19" xfId="15" applyNumberFormat="1" applyFont="1" applyFill="1" applyBorder="1" applyAlignment="1" applyProtection="1">
      <alignment/>
      <protection/>
    </xf>
    <xf numFmtId="195" fontId="17" fillId="2" borderId="35" xfId="17" applyNumberFormat="1" applyFont="1" applyFill="1" applyBorder="1" applyAlignment="1" applyProtection="1">
      <alignment horizontal="right"/>
      <protection/>
    </xf>
    <xf numFmtId="195" fontId="17" fillId="2" borderId="0" xfId="15" applyNumberFormat="1" applyFont="1" applyFill="1" applyBorder="1" applyAlignment="1" applyProtection="1">
      <alignment/>
      <protection/>
    </xf>
    <xf numFmtId="195" fontId="17" fillId="2" borderId="25" xfId="15" applyNumberFormat="1" applyFont="1" applyFill="1" applyBorder="1" applyAlignment="1" applyProtection="1">
      <alignment/>
      <protection/>
    </xf>
    <xf numFmtId="195" fontId="17" fillId="2" borderId="33" xfId="17" applyNumberFormat="1" applyFont="1" applyFill="1" applyBorder="1" applyAlignment="1" applyProtection="1">
      <alignment horizontal="right"/>
      <protection/>
    </xf>
    <xf numFmtId="195" fontId="17" fillId="2" borderId="0" xfId="0" applyNumberFormat="1" applyFont="1" applyFill="1" applyBorder="1" applyAlignment="1">
      <alignment/>
    </xf>
    <xf numFmtId="195" fontId="17" fillId="2" borderId="0" xfId="15" applyNumberFormat="1" applyFont="1" applyFill="1" applyBorder="1" applyAlignment="1">
      <alignment/>
    </xf>
    <xf numFmtId="195" fontId="19" fillId="3" borderId="0" xfId="17" applyNumberFormat="1" applyFont="1" applyFill="1" applyBorder="1" applyAlignment="1">
      <alignment horizontal="center"/>
    </xf>
    <xf numFmtId="195" fontId="17" fillId="3" borderId="4" xfId="0" applyNumberFormat="1" applyFont="1" applyFill="1" applyBorder="1" applyAlignment="1">
      <alignment horizontal="center"/>
    </xf>
    <xf numFmtId="195" fontId="17" fillId="3" borderId="0" xfId="0" applyNumberFormat="1" applyFont="1" applyFill="1" applyBorder="1" applyAlignment="1">
      <alignment/>
    </xf>
    <xf numFmtId="195" fontId="19" fillId="3" borderId="0" xfId="17" applyNumberFormat="1" applyFont="1" applyFill="1" applyBorder="1" applyAlignment="1" applyProtection="1">
      <alignment horizontal="center"/>
      <protection/>
    </xf>
    <xf numFmtId="195" fontId="20" fillId="3" borderId="0" xfId="0" applyNumberFormat="1" applyFont="1" applyFill="1" applyBorder="1" applyAlignment="1" applyProtection="1">
      <alignment horizontal="left"/>
      <protection/>
    </xf>
    <xf numFmtId="195" fontId="19" fillId="3" borderId="32" xfId="17" applyNumberFormat="1" applyFont="1" applyFill="1" applyBorder="1" applyAlignment="1" applyProtection="1">
      <alignment horizontal="left"/>
      <protection/>
    </xf>
    <xf numFmtId="195" fontId="17" fillId="3" borderId="8" xfId="0" applyNumberFormat="1" applyFont="1" applyFill="1" applyBorder="1" applyAlignment="1" applyProtection="1">
      <alignment horizontal="center"/>
      <protection/>
    </xf>
    <xf numFmtId="195" fontId="17" fillId="3" borderId="7" xfId="0" applyNumberFormat="1" applyFont="1" applyFill="1" applyBorder="1" applyAlignment="1" applyProtection="1">
      <alignment horizontal="center"/>
      <protection/>
    </xf>
    <xf numFmtId="195" fontId="19" fillId="2" borderId="2" xfId="17" applyNumberFormat="1" applyFont="1" applyFill="1" applyBorder="1" applyAlignment="1" applyProtection="1">
      <alignment/>
      <protection/>
    </xf>
    <xf numFmtId="195" fontId="17" fillId="2" borderId="10" xfId="17" applyNumberFormat="1" applyFont="1" applyFill="1" applyBorder="1" applyAlignment="1" applyProtection="1">
      <alignment/>
      <protection/>
    </xf>
    <xf numFmtId="195" fontId="17" fillId="2" borderId="2" xfId="0" applyNumberFormat="1" applyFont="1" applyFill="1" applyBorder="1" applyAlignment="1">
      <alignment/>
    </xf>
    <xf numFmtId="195" fontId="19" fillId="2" borderId="15" xfId="17" applyNumberFormat="1" applyFont="1" applyFill="1" applyBorder="1" applyAlignment="1" applyProtection="1">
      <alignment/>
      <protection/>
    </xf>
    <xf numFmtId="195" fontId="17" fillId="2" borderId="0" xfId="17" applyNumberFormat="1" applyFont="1" applyFill="1" applyBorder="1" applyAlignment="1" applyProtection="1">
      <alignment/>
      <protection/>
    </xf>
    <xf numFmtId="195" fontId="17" fillId="2" borderId="31" xfId="0" applyNumberFormat="1" applyFont="1" applyFill="1" applyBorder="1" applyAlignment="1">
      <alignment/>
    </xf>
    <xf numFmtId="195" fontId="19" fillId="2" borderId="18" xfId="17" applyNumberFormat="1" applyFont="1" applyFill="1" applyBorder="1" applyAlignment="1" applyProtection="1">
      <alignment/>
      <protection/>
    </xf>
    <xf numFmtId="195" fontId="17" fillId="2" borderId="18" xfId="17" applyNumberFormat="1" applyFont="1" applyFill="1" applyBorder="1" applyAlignment="1" applyProtection="1">
      <alignment/>
      <protection/>
    </xf>
    <xf numFmtId="195" fontId="17" fillId="2" borderId="35" xfId="0" applyNumberFormat="1" applyFont="1" applyFill="1" applyBorder="1" applyAlignment="1">
      <alignment/>
    </xf>
    <xf numFmtId="195" fontId="19" fillId="2" borderId="0" xfId="17" applyNumberFormat="1" applyFont="1" applyFill="1" applyBorder="1" applyAlignment="1" applyProtection="1">
      <alignment/>
      <protection/>
    </xf>
    <xf numFmtId="195" fontId="17" fillId="2" borderId="4" xfId="17" applyNumberFormat="1" applyFont="1" applyFill="1" applyBorder="1" applyAlignment="1" applyProtection="1">
      <alignment/>
      <protection/>
    </xf>
    <xf numFmtId="195" fontId="17" fillId="2" borderId="12" xfId="0" applyNumberFormat="1" applyFont="1" applyFill="1" applyBorder="1" applyAlignment="1">
      <alignment/>
    </xf>
    <xf numFmtId="195" fontId="19" fillId="2" borderId="5" xfId="17" applyNumberFormat="1" applyFont="1" applyFill="1" applyBorder="1" applyAlignment="1" applyProtection="1">
      <alignment/>
      <protection/>
    </xf>
    <xf numFmtId="195" fontId="17" fillId="2" borderId="5" xfId="17" applyNumberFormat="1" applyFont="1" applyFill="1" applyBorder="1" applyAlignment="1" applyProtection="1">
      <alignment/>
      <protection/>
    </xf>
    <xf numFmtId="195" fontId="19" fillId="2" borderId="8" xfId="17" applyNumberFormat="1" applyFont="1" applyFill="1" applyBorder="1" applyAlignment="1" applyProtection="1">
      <alignment/>
      <protection/>
    </xf>
    <xf numFmtId="195" fontId="17" fillId="2" borderId="8" xfId="17" applyNumberFormat="1" applyFont="1" applyFill="1" applyBorder="1" applyAlignment="1" applyProtection="1">
      <alignment/>
      <protection/>
    </xf>
    <xf numFmtId="195" fontId="17" fillId="2" borderId="7" xfId="0" applyNumberFormat="1" applyFont="1" applyFill="1" applyBorder="1" applyAlignment="1">
      <alignment/>
    </xf>
    <xf numFmtId="195" fontId="17" fillId="2" borderId="33" xfId="0" applyNumberFormat="1" applyFont="1" applyFill="1" applyBorder="1" applyAlignment="1">
      <alignment/>
    </xf>
    <xf numFmtId="195" fontId="17" fillId="3" borderId="36" xfId="0" applyNumberFormat="1" applyFont="1" applyFill="1" applyBorder="1" applyAlignment="1">
      <alignment horizontal="center"/>
    </xf>
    <xf numFmtId="195" fontId="17" fillId="3" borderId="36" xfId="0" applyNumberFormat="1" applyFont="1" applyFill="1" applyBorder="1" applyAlignment="1" applyProtection="1">
      <alignment horizontal="center"/>
      <protection/>
    </xf>
    <xf numFmtId="195" fontId="19" fillId="3" borderId="0" xfId="17" applyNumberFormat="1" applyFont="1" applyFill="1" applyBorder="1" applyAlignment="1" applyProtection="1">
      <alignment horizontal="left"/>
      <protection/>
    </xf>
    <xf numFmtId="195" fontId="19" fillId="2" borderId="11" xfId="17" applyNumberFormat="1" applyFont="1" applyFill="1" applyBorder="1" applyAlignment="1" applyProtection="1">
      <alignment/>
      <protection/>
    </xf>
    <xf numFmtId="195" fontId="17" fillId="2" borderId="13" xfId="0" applyNumberFormat="1" applyFont="1" applyFill="1" applyBorder="1" applyAlignment="1">
      <alignment/>
    </xf>
    <xf numFmtId="195" fontId="19" fillId="2" borderId="13" xfId="17" applyNumberFormat="1" applyFont="1" applyFill="1" applyBorder="1" applyAlignment="1" applyProtection="1">
      <alignment/>
      <protection/>
    </xf>
    <xf numFmtId="195" fontId="17" fillId="2" borderId="19" xfId="17" applyNumberFormat="1" applyFont="1" applyFill="1" applyBorder="1" applyAlignment="1" applyProtection="1">
      <alignment/>
      <protection/>
    </xf>
    <xf numFmtId="195" fontId="17" fillId="2" borderId="22" xfId="0" applyNumberFormat="1" applyFont="1" applyFill="1" applyBorder="1" applyAlignment="1">
      <alignment/>
    </xf>
    <xf numFmtId="195" fontId="17" fillId="2" borderId="18" xfId="0" applyNumberFormat="1" applyFont="1" applyFill="1" applyBorder="1" applyAlignment="1">
      <alignment/>
    </xf>
    <xf numFmtId="195" fontId="19" fillId="2" borderId="32" xfId="17" applyNumberFormat="1" applyFont="1" applyFill="1" applyBorder="1" applyAlignment="1" applyProtection="1">
      <alignment/>
      <protection/>
    </xf>
    <xf numFmtId="195" fontId="17" fillId="2" borderId="32" xfId="0" applyNumberFormat="1" applyFont="1" applyFill="1" applyBorder="1" applyAlignment="1">
      <alignment/>
    </xf>
    <xf numFmtId="195" fontId="19" fillId="2" borderId="0" xfId="17" applyNumberFormat="1" applyFont="1" applyFill="1" applyBorder="1" applyAlignment="1">
      <alignment/>
    </xf>
    <xf numFmtId="195" fontId="17" fillId="2" borderId="0" xfId="0" applyNumberFormat="1" applyFont="1" applyFill="1" applyBorder="1" applyAlignment="1" applyProtection="1">
      <alignment horizontal="left"/>
      <protection/>
    </xf>
    <xf numFmtId="195" fontId="19" fillId="2" borderId="0" xfId="17" applyNumberFormat="1" applyFont="1" applyFill="1" applyAlignment="1">
      <alignment/>
    </xf>
    <xf numFmtId="195" fontId="17" fillId="3" borderId="13" xfId="0" applyNumberFormat="1" applyFont="1" applyFill="1" applyBorder="1" applyAlignment="1">
      <alignment horizontal="center"/>
    </xf>
    <xf numFmtId="195" fontId="17" fillId="3" borderId="7" xfId="0" applyNumberFormat="1" applyFont="1" applyFill="1" applyBorder="1" applyAlignment="1" applyProtection="1">
      <alignment horizontal="left"/>
      <protection/>
    </xf>
    <xf numFmtId="195" fontId="17" fillId="3" borderId="32" xfId="0" applyNumberFormat="1" applyFont="1" applyFill="1" applyBorder="1" applyAlignment="1" applyProtection="1">
      <alignment horizontal="right"/>
      <protection/>
    </xf>
    <xf numFmtId="195" fontId="17" fillId="2" borderId="11" xfId="0" applyNumberFormat="1" applyFont="1" applyFill="1" applyBorder="1" applyAlignment="1">
      <alignment/>
    </xf>
    <xf numFmtId="195" fontId="17" fillId="2" borderId="5" xfId="0" applyNumberFormat="1" applyFont="1" applyFill="1" applyBorder="1" applyAlignment="1">
      <alignment/>
    </xf>
    <xf numFmtId="195" fontId="17" fillId="2" borderId="19" xfId="0" applyNumberFormat="1" applyFont="1" applyFill="1" applyBorder="1" applyAlignment="1">
      <alignment/>
    </xf>
    <xf numFmtId="195" fontId="17" fillId="2" borderId="4" xfId="0" applyNumberFormat="1" applyFont="1" applyFill="1" applyBorder="1" applyAlignment="1">
      <alignment/>
    </xf>
    <xf numFmtId="195" fontId="17" fillId="2" borderId="8" xfId="0" applyNumberFormat="1" applyFont="1" applyFill="1" applyBorder="1" applyAlignment="1">
      <alignment/>
    </xf>
    <xf numFmtId="195" fontId="17" fillId="3" borderId="24" xfId="0" applyNumberFormat="1" applyFont="1" applyFill="1" applyBorder="1" applyAlignment="1" applyProtection="1">
      <alignment horizontal="right"/>
      <protection/>
    </xf>
    <xf numFmtId="195" fontId="17" fillId="2" borderId="17" xfId="0" applyNumberFormat="1" applyFont="1" applyFill="1" applyBorder="1" applyAlignment="1">
      <alignment/>
    </xf>
    <xf numFmtId="195" fontId="17" fillId="2" borderId="24" xfId="0" applyNumberFormat="1" applyFont="1" applyFill="1" applyBorder="1" applyAlignment="1">
      <alignment/>
    </xf>
    <xf numFmtId="195" fontId="17" fillId="2" borderId="10" xfId="0" applyNumberFormat="1" applyFont="1" applyFill="1" applyBorder="1" applyAlignment="1">
      <alignment/>
    </xf>
    <xf numFmtId="195" fontId="17" fillId="2" borderId="0" xfId="0" applyNumberFormat="1" applyFont="1" applyFill="1" applyBorder="1" applyAlignment="1">
      <alignment horizontal="center"/>
    </xf>
    <xf numFmtId="195" fontId="17" fillId="2" borderId="0" xfId="0" applyNumberFormat="1" applyFont="1" applyFill="1" applyBorder="1" applyAlignment="1" applyProtection="1">
      <alignment horizontal="center"/>
      <protection/>
    </xf>
    <xf numFmtId="195" fontId="20" fillId="2" borderId="0" xfId="0" applyNumberFormat="1" applyFont="1" applyFill="1" applyBorder="1" applyAlignment="1" applyProtection="1">
      <alignment horizontal="left"/>
      <protection/>
    </xf>
    <xf numFmtId="37" fontId="17" fillId="3" borderId="37" xfId="0" applyFont="1" applyFill="1" applyBorder="1" applyAlignment="1">
      <alignment horizontal="center"/>
    </xf>
    <xf numFmtId="37" fontId="17" fillId="3" borderId="38" xfId="0" applyFont="1" applyFill="1" applyBorder="1" applyAlignment="1">
      <alignment horizontal="center"/>
    </xf>
    <xf numFmtId="37" fontId="17" fillId="3" borderId="39" xfId="0" applyFont="1" applyFill="1" applyBorder="1" applyAlignment="1">
      <alignment horizontal="center"/>
    </xf>
    <xf numFmtId="193" fontId="18" fillId="2" borderId="7" xfId="19" applyNumberFormat="1" applyFont="1" applyFill="1" applyBorder="1" applyAlignment="1" applyProtection="1">
      <alignment horizontal="center"/>
      <protection/>
    </xf>
    <xf numFmtId="37" fontId="22" fillId="2" borderId="0" xfId="0" applyFont="1" applyFill="1" applyBorder="1" applyAlignment="1" quotePrefix="1">
      <alignment horizontal="center" textRotation="180"/>
    </xf>
    <xf numFmtId="37" fontId="17" fillId="2" borderId="0" xfId="0" applyFont="1" applyFill="1" applyBorder="1" applyAlignment="1">
      <alignment horizontal="center"/>
    </xf>
    <xf numFmtId="37" fontId="17" fillId="0" borderId="0" xfId="0" applyFont="1" applyFill="1" applyBorder="1" applyAlignment="1">
      <alignment horizontal="center"/>
    </xf>
    <xf numFmtId="37" fontId="20" fillId="0" borderId="0" xfId="0" applyFont="1" applyFill="1" applyBorder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卸売業・小売業従業者規模別商店数比較</a:t>
            </a:r>
          </a:p>
        </c:rich>
      </c:tx>
      <c:layout>
        <c:manualLayout>
          <c:xMode val="factor"/>
          <c:yMode val="factor"/>
          <c:x val="-0.001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059"/>
          <c:w val="0.65275"/>
          <c:h val="0.859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51.4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23.9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21.9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24.5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15.7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27.8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7.3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15.0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4.3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1.1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0.6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747930"/>
        <c:axId val="21404779"/>
      </c:barChart>
      <c:catAx>
        <c:axId val="24747930"/>
        <c:scaling>
          <c:orientation val="minMax"/>
        </c:scaling>
        <c:axPos val="l"/>
        <c:delete val="1"/>
        <c:majorTickMark val="in"/>
        <c:minorTickMark val="none"/>
        <c:tickLblPos val="nextTo"/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74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26"/>
          <c:w val="0.785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425284"/>
        <c:axId val="56065509"/>
      </c:barChart>
      <c:catAx>
        <c:axId val="584252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2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827534"/>
        <c:axId val="45012351"/>
      </c:barChart>
      <c:catAx>
        <c:axId val="34827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27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125"/>
          <c:w val="0.982"/>
          <c:h val="0.92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57976"/>
        <c:axId val="22121785"/>
      </c:barChart>
      <c:catAx>
        <c:axId val="2457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121785"/>
        <c:crosses val="autoZero"/>
        <c:auto val="1"/>
        <c:lblOffset val="100"/>
        <c:noMultiLvlLbl val="0"/>
      </c:catAx>
      <c:valAx>
        <c:axId val="221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7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卸売業・小売業従業者規模別商店数比較</a:t>
            </a:r>
          </a:p>
        </c:rich>
      </c:tx>
      <c:layout>
        <c:manualLayout>
          <c:xMode val="factor"/>
          <c:yMode val="factor"/>
          <c:x val="-0.001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059"/>
          <c:w val="0.65275"/>
          <c:h val="0.8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51.4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23.9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21.9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24.5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15.7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27.8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7.3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15.0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4.3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1.1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0.6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878338"/>
        <c:axId val="47034131"/>
      </c:barChart>
      <c:catAx>
        <c:axId val="64878338"/>
        <c:scaling>
          <c:orientation val="minMax"/>
        </c:scaling>
        <c:axPos val="l"/>
        <c:delete val="1"/>
        <c:majorTickMark val="in"/>
        <c:minorTickMark val="none"/>
        <c:tickLblPos val="nextTo"/>
        <c:crossAx val="47034131"/>
        <c:crosses val="autoZero"/>
        <c:auto val="1"/>
        <c:lblOffset val="100"/>
        <c:noMultiLvlLbl val="0"/>
      </c:catAx>
      <c:valAx>
        <c:axId val="4703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4878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3275"/>
          <c:w val="0.7795"/>
          <c:h val="0.96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653996"/>
        <c:axId val="51668237"/>
      </c:barChart>
      <c:catAx>
        <c:axId val="20653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5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360950"/>
        <c:axId val="24377639"/>
      </c:barChart>
      <c:catAx>
        <c:axId val="62360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377639"/>
        <c:crosses val="autoZero"/>
        <c:auto val="1"/>
        <c:lblOffset val="100"/>
        <c:noMultiLvlLbl val="0"/>
      </c:catAx>
      <c:valAx>
        <c:axId val="24377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60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675"/>
          <c:w val="0.97925"/>
          <c:h val="0.89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072160"/>
        <c:axId val="28431713"/>
      </c:barChart>
      <c:catAx>
        <c:axId val="180721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72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0.20575</cdr:y>
    </cdr:from>
    <cdr:to>
      <cdr:x>0.028</cdr:x>
      <cdr:y>0.20575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卸売業</a:t>
          </a:r>
        </a:p>
      </cdr:txBody>
    </cdr:sp>
  </cdr:relSizeAnchor>
  <cdr:relSizeAnchor xmlns:cdr="http://schemas.openxmlformats.org/drawingml/2006/chartDrawing">
    <cdr:from>
      <cdr:x>0.028</cdr:x>
      <cdr:y>0.66475</cdr:y>
    </cdr:from>
    <cdr:to>
      <cdr:x>0.028</cdr:x>
      <cdr:y>0.66475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752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小売業</a:t>
          </a:r>
        </a:p>
      </cdr:txBody>
    </cdr:sp>
  </cdr:relSizeAnchor>
  <cdr:relSizeAnchor xmlns:cdr="http://schemas.openxmlformats.org/drawingml/2006/chartDrawing">
    <cdr:from>
      <cdr:x>0.37475</cdr:x>
      <cdr:y>0.35225</cdr:y>
    </cdr:from>
    <cdr:to>
      <cdr:x>0.37625</cdr:x>
      <cdr:y>0.3545</cdr:y>
    </cdr:to>
    <cdr:sp>
      <cdr:nvSpPr>
        <cdr:cNvPr id="3" name="Line 3"/>
        <cdr:cNvSpPr>
          <a:spLocks/>
        </cdr:cNvSpPr>
      </cdr:nvSpPr>
      <cdr:spPr>
        <a:xfrm>
          <a:off x="2381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0.34125</cdr:y>
    </cdr:from>
    <cdr:to>
      <cdr:x>0.50775</cdr:x>
      <cdr:y>0.577</cdr:y>
    </cdr:to>
    <cdr:sp>
      <cdr:nvSpPr>
        <cdr:cNvPr id="4" name="Line 4"/>
        <cdr:cNvSpPr>
          <a:spLocks/>
        </cdr:cNvSpPr>
      </cdr:nvSpPr>
      <cdr:spPr>
        <a:xfrm>
          <a:off x="238125" y="381000"/>
          <a:ext cx="85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0.34125</cdr:y>
    </cdr:from>
    <cdr:to>
      <cdr:x>0.6105</cdr:x>
      <cdr:y>0.577</cdr:y>
    </cdr:to>
    <cdr:sp>
      <cdr:nvSpPr>
        <cdr:cNvPr id="5" name="Line 5"/>
        <cdr:cNvSpPr>
          <a:spLocks/>
        </cdr:cNvSpPr>
      </cdr:nvSpPr>
      <cdr:spPr>
        <a:xfrm>
          <a:off x="314325" y="381000"/>
          <a:ext cx="762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0.34125</cdr:y>
    </cdr:from>
    <cdr:to>
      <cdr:x>0.68375</cdr:x>
      <cdr:y>0.577</cdr:y>
    </cdr:to>
    <cdr:sp>
      <cdr:nvSpPr>
        <cdr:cNvPr id="6" name="Line 6"/>
        <cdr:cNvSpPr>
          <a:spLocks/>
        </cdr:cNvSpPr>
      </cdr:nvSpPr>
      <cdr:spPr>
        <a:xfrm>
          <a:off x="400050" y="381000"/>
          <a:ext cx="38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0.34125</cdr:y>
    </cdr:from>
    <cdr:to>
      <cdr:x>0.719</cdr:x>
      <cdr:y>0.577</cdr:y>
    </cdr:to>
    <cdr:sp>
      <cdr:nvSpPr>
        <cdr:cNvPr id="7" name="Line 7"/>
        <cdr:cNvSpPr>
          <a:spLocks/>
        </cdr:cNvSpPr>
      </cdr:nvSpPr>
      <cdr:spPr>
        <a:xfrm>
          <a:off x="447675" y="381000"/>
          <a:ext cx="19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0.34125</cdr:y>
    </cdr:from>
    <cdr:to>
      <cdr:x>0.7285</cdr:x>
      <cdr:y>0.577</cdr:y>
    </cdr:to>
    <cdr:sp>
      <cdr:nvSpPr>
        <cdr:cNvPr id="8" name="Line 8"/>
        <cdr:cNvSpPr>
          <a:spLocks/>
        </cdr:cNvSpPr>
      </cdr:nvSpPr>
      <cdr:spPr>
        <a:xfrm>
          <a:off x="457200" y="38100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0.34125</cdr:y>
    </cdr:from>
    <cdr:to>
      <cdr:x>0.73375</cdr:x>
      <cdr:y>0.577</cdr:y>
    </cdr:to>
    <cdr:sp>
      <cdr:nvSpPr>
        <cdr:cNvPr id="9" name="Line 9"/>
        <cdr:cNvSpPr>
          <a:spLocks/>
        </cdr:cNvSpPr>
      </cdr:nvSpPr>
      <cdr:spPr>
        <a:xfrm>
          <a:off x="466725" y="381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0.73675</cdr:x>
      <cdr:y>0.34125</cdr:y>
    </cdr:from>
    <cdr:to>
      <cdr:x>0.73675</cdr:x>
      <cdr:y>0.577</cdr:y>
    </cdr:to>
    <cdr:sp>
      <cdr:nvSpPr>
        <cdr:cNvPr id="10" name="Line 10"/>
        <cdr:cNvSpPr>
          <a:spLocks/>
        </cdr:cNvSpPr>
      </cdr:nvSpPr>
      <cdr:spPr>
        <a:xfrm>
          <a:off x="476250" y="381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0.34125</cdr:y>
    </cdr:from>
    <cdr:to>
      <cdr:x>0.26375</cdr:x>
      <cdr:y>0.577</cdr:y>
    </cdr:to>
    <cdr:sp>
      <cdr:nvSpPr>
        <cdr:cNvPr id="11" name="Line 11"/>
        <cdr:cNvSpPr>
          <a:spLocks/>
        </cdr:cNvSpPr>
      </cdr:nvSpPr>
      <cdr:spPr>
        <a:xfrm>
          <a:off x="161925" y="381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0.70725</cdr:x>
      <cdr:y>0.103</cdr:y>
    </cdr:from>
    <cdr:to>
      <cdr:x>0.7285</cdr:x>
      <cdr:y>0.18375</cdr:y>
    </cdr:to>
    <cdr:sp>
      <cdr:nvSpPr>
        <cdr:cNvPr id="12" name="Line 12"/>
        <cdr:cNvSpPr>
          <a:spLocks/>
        </cdr:cNvSpPr>
      </cdr:nvSpPr>
      <cdr:spPr>
        <a:xfrm flipH="1" flipV="1">
          <a:off x="457200" y="114300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0.73675</cdr:x>
      <cdr:y>0.0795</cdr:y>
    </cdr:from>
    <cdr:to>
      <cdr:x>0.76725</cdr:x>
      <cdr:y>0.18375</cdr:y>
    </cdr:to>
    <cdr:sp>
      <cdr:nvSpPr>
        <cdr:cNvPr id="13" name="Line 13"/>
        <cdr:cNvSpPr>
          <a:spLocks/>
        </cdr:cNvSpPr>
      </cdr:nvSpPr>
      <cdr:spPr>
        <a:xfrm flipV="1">
          <a:off x="476250" y="85725"/>
          <a:ext cx="19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0.736</cdr:y>
    </cdr:from>
    <cdr:to>
      <cdr:x>0.76725</cdr:x>
      <cdr:y>0.8445</cdr:y>
    </cdr:to>
    <cdr:sp>
      <cdr:nvSpPr>
        <cdr:cNvPr id="14" name="Line 14"/>
        <cdr:cNvSpPr>
          <a:spLocks/>
        </cdr:cNvSpPr>
      </cdr:nvSpPr>
      <cdr:spPr>
        <a:xfrm>
          <a:off x="466725" y="838200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0.73375</cdr:x>
      <cdr:y>0.736</cdr:y>
    </cdr:from>
    <cdr:to>
      <cdr:x>0.76725</cdr:x>
      <cdr:y>0.7705</cdr:y>
    </cdr:to>
    <cdr:sp>
      <cdr:nvSpPr>
        <cdr:cNvPr id="15" name="Line 15"/>
        <cdr:cNvSpPr>
          <a:spLocks/>
        </cdr:cNvSpPr>
      </cdr:nvSpPr>
      <cdr:spPr>
        <a:xfrm>
          <a:off x="466725" y="838200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0.73675</cdr:x>
      <cdr:y>0.577</cdr:y>
    </cdr:from>
    <cdr:to>
      <cdr:x>0.76725</cdr:x>
      <cdr:y>0.598</cdr:y>
    </cdr:to>
    <cdr:sp>
      <cdr:nvSpPr>
        <cdr:cNvPr id="16" name="Line 16"/>
        <cdr:cNvSpPr>
          <a:spLocks/>
        </cdr:cNvSpPr>
      </cdr:nvSpPr>
      <cdr:spPr>
        <a:xfrm>
          <a:off x="476250" y="65722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0.83225</cdr:x>
      <cdr:y>0.9645</cdr:y>
    </cdr:from>
    <cdr:to>
      <cdr:x>0.83225</cdr:x>
      <cdr:y>0.9645</cdr:y>
    </cdr:to>
    <cdr:sp>
      <cdr:nvSpPr>
        <cdr:cNvPr id="1" name="TextBox 1"/>
        <cdr:cNvSpPr txBox="1">
          <a:spLocks noChangeArrowheads="1"/>
        </cdr:cNvSpPr>
      </cdr:nvSpPr>
      <cdr:spPr>
        <a:xfrm>
          <a:off x="13887450" y="9515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/>
            <a:t>（店)</a:t>
          </a:r>
        </a:p>
      </cdr:txBody>
    </cdr:sp>
  </cdr:relSizeAnchor>
  <cdr:relSizeAnchor xmlns:cdr="http://schemas.openxmlformats.org/drawingml/2006/chartDrawing">
    <cdr:from>
      <cdr:x>0.1355</cdr:x>
      <cdr:y>0.0865</cdr:y>
    </cdr:from>
    <cdr:to>
      <cdr:x>0.1355</cdr:x>
      <cdr:y>0.0865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84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0.9235</cdr:y>
    </cdr:from>
    <cdr:to>
      <cdr:x>0.96075</cdr:x>
      <cdr:y>0.9235</cdr:y>
    </cdr:to>
    <cdr:sp>
      <cdr:nvSpPr>
        <cdr:cNvPr id="1" name="TextBox 1"/>
        <cdr:cNvSpPr txBox="1">
          <a:spLocks noChangeArrowheads="1"/>
        </cdr:cNvSpPr>
      </cdr:nvSpPr>
      <cdr:spPr>
        <a:xfrm>
          <a:off x="20040600" y="3895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（店）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0.88725</cdr:y>
    </cdr:from>
    <cdr:to>
      <cdr:x>0.9265</cdr:x>
      <cdr:y>0.88725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97625" y="4419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（店）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0.20375</cdr:y>
    </cdr:from>
    <cdr:to>
      <cdr:x>0.02675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卸売業</a:t>
          </a:r>
        </a:p>
      </cdr:txBody>
    </cdr:sp>
  </cdr:relSizeAnchor>
  <cdr:relSizeAnchor xmlns:cdr="http://schemas.openxmlformats.org/drawingml/2006/chartDrawing">
    <cdr:from>
      <cdr:x>0.02675</cdr:x>
      <cdr:y>0.6555</cdr:y>
    </cdr:from>
    <cdr:to>
      <cdr:x>0.02675</cdr:x>
      <cdr:y>0.6555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小売業</a:t>
          </a:r>
        </a:p>
      </cdr:txBody>
    </cdr:sp>
  </cdr:relSizeAnchor>
  <cdr:relSizeAnchor xmlns:cdr="http://schemas.openxmlformats.org/drawingml/2006/chartDrawing">
    <cdr:from>
      <cdr:x>0.37475</cdr:x>
      <cdr:y>0.34775</cdr:y>
    </cdr:from>
    <cdr:to>
      <cdr:x>0.37625</cdr:x>
      <cdr:y>0.35025</cdr:y>
    </cdr:to>
    <cdr:sp>
      <cdr:nvSpPr>
        <cdr:cNvPr id="3" name="Line 3"/>
        <cdr:cNvSpPr>
          <a:spLocks/>
        </cdr:cNvSpPr>
      </cdr:nvSpPr>
      <cdr:spPr>
        <a:xfrm>
          <a:off x="238125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0.337</cdr:y>
    </cdr:from>
    <cdr:to>
      <cdr:x>0.50775</cdr:x>
      <cdr:y>0.569</cdr:y>
    </cdr:to>
    <cdr:sp>
      <cdr:nvSpPr>
        <cdr:cNvPr id="4" name="Line 4"/>
        <cdr:cNvSpPr>
          <a:spLocks/>
        </cdr:cNvSpPr>
      </cdr:nvSpPr>
      <cdr:spPr>
        <a:xfrm>
          <a:off x="238125" y="381000"/>
          <a:ext cx="85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0.337</cdr:y>
    </cdr:from>
    <cdr:to>
      <cdr:x>0.6105</cdr:x>
      <cdr:y>0.569</cdr:y>
    </cdr:to>
    <cdr:sp>
      <cdr:nvSpPr>
        <cdr:cNvPr id="5" name="Line 5"/>
        <cdr:cNvSpPr>
          <a:spLocks/>
        </cdr:cNvSpPr>
      </cdr:nvSpPr>
      <cdr:spPr>
        <a:xfrm>
          <a:off x="314325" y="381000"/>
          <a:ext cx="762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0.337</cdr:y>
    </cdr:from>
    <cdr:to>
      <cdr:x>0.68375</cdr:x>
      <cdr:y>0.569</cdr:y>
    </cdr:to>
    <cdr:sp>
      <cdr:nvSpPr>
        <cdr:cNvPr id="6" name="Line 6"/>
        <cdr:cNvSpPr>
          <a:spLocks/>
        </cdr:cNvSpPr>
      </cdr:nvSpPr>
      <cdr:spPr>
        <a:xfrm>
          <a:off x="400050" y="381000"/>
          <a:ext cx="38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0.337</cdr:y>
    </cdr:from>
    <cdr:to>
      <cdr:x>0.719</cdr:x>
      <cdr:y>0.569</cdr:y>
    </cdr:to>
    <cdr:sp>
      <cdr:nvSpPr>
        <cdr:cNvPr id="7" name="Line 7"/>
        <cdr:cNvSpPr>
          <a:spLocks/>
        </cdr:cNvSpPr>
      </cdr:nvSpPr>
      <cdr:spPr>
        <a:xfrm>
          <a:off x="447675" y="381000"/>
          <a:ext cx="19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0.337</cdr:y>
    </cdr:from>
    <cdr:to>
      <cdr:x>0.7285</cdr:x>
      <cdr:y>0.569</cdr:y>
    </cdr:to>
    <cdr:sp>
      <cdr:nvSpPr>
        <cdr:cNvPr id="8" name="Line 8"/>
        <cdr:cNvSpPr>
          <a:spLocks/>
        </cdr:cNvSpPr>
      </cdr:nvSpPr>
      <cdr:spPr>
        <a:xfrm>
          <a:off x="457200" y="38100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0.337</cdr:y>
    </cdr:from>
    <cdr:to>
      <cdr:x>0.73375</cdr:x>
      <cdr:y>0.569</cdr:y>
    </cdr:to>
    <cdr:sp>
      <cdr:nvSpPr>
        <cdr:cNvPr id="9" name="Line 9"/>
        <cdr:cNvSpPr>
          <a:spLocks/>
        </cdr:cNvSpPr>
      </cdr:nvSpPr>
      <cdr:spPr>
        <a:xfrm>
          <a:off x="466725" y="381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0.73675</cdr:x>
      <cdr:y>0.337</cdr:y>
    </cdr:from>
    <cdr:to>
      <cdr:x>0.73675</cdr:x>
      <cdr:y>0.569</cdr:y>
    </cdr:to>
    <cdr:sp>
      <cdr:nvSpPr>
        <cdr:cNvPr id="10" name="Line 10"/>
        <cdr:cNvSpPr>
          <a:spLocks/>
        </cdr:cNvSpPr>
      </cdr:nvSpPr>
      <cdr:spPr>
        <a:xfrm>
          <a:off x="476250" y="381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0.337</cdr:y>
    </cdr:from>
    <cdr:to>
      <cdr:x>0.26375</cdr:x>
      <cdr:y>0.569</cdr:y>
    </cdr:to>
    <cdr:sp>
      <cdr:nvSpPr>
        <cdr:cNvPr id="11" name="Line 11"/>
        <cdr:cNvSpPr>
          <a:spLocks/>
        </cdr:cNvSpPr>
      </cdr:nvSpPr>
      <cdr:spPr>
        <a:xfrm>
          <a:off x="161925" y="381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0.70725</cdr:x>
      <cdr:y>0.10275</cdr:y>
    </cdr:from>
    <cdr:to>
      <cdr:x>0.7285</cdr:x>
      <cdr:y>0.182</cdr:y>
    </cdr:to>
    <cdr:sp>
      <cdr:nvSpPr>
        <cdr:cNvPr id="12" name="Line 12"/>
        <cdr:cNvSpPr>
          <a:spLocks/>
        </cdr:cNvSpPr>
      </cdr:nvSpPr>
      <cdr:spPr>
        <a:xfrm flipH="1" flipV="1">
          <a:off x="457200" y="114300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0.73675</cdr:x>
      <cdr:y>0.0795</cdr:y>
    </cdr:from>
    <cdr:to>
      <cdr:x>0.76725</cdr:x>
      <cdr:y>0.182</cdr:y>
    </cdr:to>
    <cdr:sp>
      <cdr:nvSpPr>
        <cdr:cNvPr id="13" name="Line 13"/>
        <cdr:cNvSpPr>
          <a:spLocks/>
        </cdr:cNvSpPr>
      </cdr:nvSpPr>
      <cdr:spPr>
        <a:xfrm flipV="1">
          <a:off x="476250" y="85725"/>
          <a:ext cx="19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0.7255</cdr:y>
    </cdr:from>
    <cdr:to>
      <cdr:x>0.76725</cdr:x>
      <cdr:y>0.8325</cdr:y>
    </cdr:to>
    <cdr:sp>
      <cdr:nvSpPr>
        <cdr:cNvPr id="14" name="Line 14"/>
        <cdr:cNvSpPr>
          <a:spLocks/>
        </cdr:cNvSpPr>
      </cdr:nvSpPr>
      <cdr:spPr>
        <a:xfrm>
          <a:off x="466725" y="82867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0.73375</cdr:x>
      <cdr:y>0.7255</cdr:y>
    </cdr:from>
    <cdr:to>
      <cdr:x>0.76725</cdr:x>
      <cdr:y>0.7595</cdr:y>
    </cdr:to>
    <cdr:sp>
      <cdr:nvSpPr>
        <cdr:cNvPr id="15" name="Line 15"/>
        <cdr:cNvSpPr>
          <a:spLocks/>
        </cdr:cNvSpPr>
      </cdr:nvSpPr>
      <cdr:spPr>
        <a:xfrm>
          <a:off x="466725" y="828675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0.73675</cdr:x>
      <cdr:y>0.569</cdr:y>
    </cdr:from>
    <cdr:to>
      <cdr:x>0.76725</cdr:x>
      <cdr:y>0.59</cdr:y>
    </cdr:to>
    <cdr:sp>
      <cdr:nvSpPr>
        <cdr:cNvPr id="16" name="Line 16"/>
        <cdr:cNvSpPr>
          <a:spLocks/>
        </cdr:cNvSpPr>
      </cdr:nvSpPr>
      <cdr:spPr>
        <a:xfrm>
          <a:off x="476250" y="64770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0.9645</cdr:y>
    </cdr:from>
    <cdr:to>
      <cdr:x>0.82675</cdr:x>
      <cdr:y>0.9645</cdr:y>
    </cdr:to>
    <cdr:sp>
      <cdr:nvSpPr>
        <cdr:cNvPr id="1" name="TextBox 1"/>
        <cdr:cNvSpPr txBox="1">
          <a:spLocks noChangeArrowheads="1"/>
        </cdr:cNvSpPr>
      </cdr:nvSpPr>
      <cdr:spPr>
        <a:xfrm>
          <a:off x="13801725" y="9515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/>
            <a:t>（店)</a:t>
          </a:r>
        </a:p>
      </cdr:txBody>
    </cdr:sp>
  </cdr:relSizeAnchor>
  <cdr:relSizeAnchor xmlns:cdr="http://schemas.openxmlformats.org/drawingml/2006/chartDrawing">
    <cdr:from>
      <cdr:x>0.13525</cdr:x>
      <cdr:y>0.09275</cdr:y>
    </cdr:from>
    <cdr:to>
      <cdr:x>0.13525</cdr:x>
      <cdr:y>0.09275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914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0.9235</cdr:y>
    </cdr:from>
    <cdr:to>
      <cdr:x>0.96075</cdr:x>
      <cdr:y>0.9235</cdr:y>
    </cdr:to>
    <cdr:sp>
      <cdr:nvSpPr>
        <cdr:cNvPr id="1" name="TextBox 1"/>
        <cdr:cNvSpPr txBox="1">
          <a:spLocks noChangeArrowheads="1"/>
        </cdr:cNvSpPr>
      </cdr:nvSpPr>
      <cdr:spPr>
        <a:xfrm>
          <a:off x="20040600" y="3895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（店）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</cdr:x>
      <cdr:y>0.389</cdr:y>
    </cdr:from>
    <cdr:to>
      <cdr:x>0.914</cdr:x>
      <cdr:y>0.389</cdr:y>
    </cdr:to>
    <cdr:sp>
      <cdr:nvSpPr>
        <cdr:cNvPr id="1" name="TextBox 1"/>
        <cdr:cNvSpPr txBox="1">
          <a:spLocks noChangeArrowheads="1"/>
        </cdr:cNvSpPr>
      </cdr:nvSpPr>
      <cdr:spPr>
        <a:xfrm>
          <a:off x="18840450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（店）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400050</xdr:colOff>
      <xdr:row>11</xdr:row>
      <xdr:rowOff>0</xdr:rowOff>
    </xdr:from>
    <xdr:ext cx="114300" cy="266700"/>
    <xdr:sp>
      <xdr:nvSpPr>
        <xdr:cNvPr id="1" name="TextBox 1"/>
        <xdr:cNvSpPr txBox="1">
          <a:spLocks noChangeArrowheads="1"/>
        </xdr:cNvSpPr>
      </xdr:nvSpPr>
      <xdr:spPr>
        <a:xfrm>
          <a:off x="43681650" y="3933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68</xdr:col>
      <xdr:colOff>0</xdr:colOff>
      <xdr:row>11</xdr:row>
      <xdr:rowOff>28575</xdr:rowOff>
    </xdr:from>
    <xdr:to>
      <xdr:col>68</xdr:col>
      <xdr:colOff>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64531875" y="3962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11</xdr:row>
      <xdr:rowOff>0</xdr:rowOff>
    </xdr:from>
    <xdr:to>
      <xdr:col>68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453187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68</xdr:col>
      <xdr:colOff>647700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64531875" y="6219825"/>
        <a:ext cx="647700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68</xdr:col>
      <xdr:colOff>0</xdr:colOff>
      <xdr:row>13</xdr:row>
      <xdr:rowOff>0</xdr:rowOff>
    </xdr:from>
    <xdr:to>
      <xdr:col>68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4531875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1228725</xdr:colOff>
      <xdr:row>9</xdr:row>
      <xdr:rowOff>0</xdr:rowOff>
    </xdr:from>
    <xdr:to>
      <xdr:col>55</xdr:col>
      <xdr:colOff>981075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996725" y="317182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38100</xdr:colOff>
      <xdr:row>12</xdr:row>
      <xdr:rowOff>0</xdr:rowOff>
    </xdr:from>
    <xdr:to>
      <xdr:col>54</xdr:col>
      <xdr:colOff>952500</xdr:colOff>
      <xdr:row>12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8806100" y="4314825"/>
          <a:ext cx="923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1352550</xdr:colOff>
      <xdr:row>5</xdr:row>
      <xdr:rowOff>142875</xdr:rowOff>
    </xdr:from>
    <xdr:to>
      <xdr:col>55</xdr:col>
      <xdr:colOff>76200</xdr:colOff>
      <xdr:row>5</xdr:row>
      <xdr:rowOff>381000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558450" y="1790700"/>
          <a:ext cx="1847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66675</xdr:colOff>
      <xdr:row>12</xdr:row>
      <xdr:rowOff>0</xdr:rowOff>
    </xdr:from>
    <xdr:to>
      <xdr:col>49</xdr:col>
      <xdr:colOff>352425</xdr:colOff>
      <xdr:row>12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348275" y="4314825"/>
          <a:ext cx="1390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704850</xdr:colOff>
      <xdr:row>12</xdr:row>
      <xdr:rowOff>0</xdr:rowOff>
    </xdr:from>
    <xdr:to>
      <xdr:col>48</xdr:col>
      <xdr:colOff>447675</xdr:colOff>
      <xdr:row>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881550" y="43148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762000</xdr:colOff>
      <xdr:row>11</xdr:row>
      <xdr:rowOff>0</xdr:rowOff>
    </xdr:from>
    <xdr:to>
      <xdr:col>47</xdr:col>
      <xdr:colOff>952500</xdr:colOff>
      <xdr:row>11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833800" y="3933825"/>
          <a:ext cx="129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68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4531875" y="355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161925</xdr:colOff>
      <xdr:row>2</xdr:row>
      <xdr:rowOff>123825</xdr:rowOff>
    </xdr:from>
    <xdr:to>
      <xdr:col>53</xdr:col>
      <xdr:colOff>600075</xdr:colOff>
      <xdr:row>3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6301025" y="800100"/>
          <a:ext cx="1504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828675</xdr:colOff>
      <xdr:row>13</xdr:row>
      <xdr:rowOff>0</xdr:rowOff>
    </xdr:from>
    <xdr:to>
      <xdr:col>53</xdr:col>
      <xdr:colOff>771525</xdr:colOff>
      <xdr:row>13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6967775" y="4695825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54</xdr:col>
      <xdr:colOff>504825</xdr:colOff>
      <xdr:row>15</xdr:row>
      <xdr:rowOff>0</xdr:rowOff>
    </xdr:from>
    <xdr:ext cx="123825" cy="266700"/>
    <xdr:sp>
      <xdr:nvSpPr>
        <xdr:cNvPr id="15" name="TextBox 15"/>
        <xdr:cNvSpPr txBox="1">
          <a:spLocks noChangeArrowheads="1"/>
        </xdr:cNvSpPr>
      </xdr:nvSpPr>
      <xdr:spPr>
        <a:xfrm>
          <a:off x="49272825" y="54578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49</xdr:col>
      <xdr:colOff>676275</xdr:colOff>
      <xdr:row>13</xdr:row>
      <xdr:rowOff>0</xdr:rowOff>
    </xdr:from>
    <xdr:to>
      <xdr:col>51</xdr:col>
      <xdr:colOff>476250</xdr:colOff>
      <xdr:row>13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5062775" y="4695825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13</xdr:row>
      <xdr:rowOff>142875</xdr:rowOff>
    </xdr:from>
    <xdr:to>
      <xdr:col>68</xdr:col>
      <xdr:colOff>0</xdr:colOff>
      <xdr:row>13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4531875" y="4838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12</xdr:row>
      <xdr:rowOff>180975</xdr:rowOff>
    </xdr:from>
    <xdr:to>
      <xdr:col>68</xdr:col>
      <xdr:colOff>0</xdr:colOff>
      <xdr:row>12</xdr:row>
      <xdr:rowOff>180975</xdr:rowOff>
    </xdr:to>
    <xdr:sp>
      <xdr:nvSpPr>
        <xdr:cNvPr id="18" name="Line 18"/>
        <xdr:cNvSpPr>
          <a:spLocks/>
        </xdr:cNvSpPr>
      </xdr:nvSpPr>
      <xdr:spPr>
        <a:xfrm flipH="1" flipV="1">
          <a:off x="645318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16</xdr:row>
      <xdr:rowOff>0</xdr:rowOff>
    </xdr:from>
    <xdr:to>
      <xdr:col>68</xdr:col>
      <xdr:colOff>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6453187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47625</xdr:colOff>
      <xdr:row>9</xdr:row>
      <xdr:rowOff>0</xdr:rowOff>
    </xdr:from>
    <xdr:to>
      <xdr:col>54</xdr:col>
      <xdr:colOff>76200</xdr:colOff>
      <xdr:row>9</xdr:row>
      <xdr:rowOff>123825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253525" y="3171825"/>
          <a:ext cx="15906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257175</xdr:colOff>
      <xdr:row>33</xdr:row>
      <xdr:rowOff>76200</xdr:rowOff>
    </xdr:from>
    <xdr:ext cx="114300" cy="266700"/>
    <xdr:sp>
      <xdr:nvSpPr>
        <xdr:cNvPr id="21" name="TextBox 21"/>
        <xdr:cNvSpPr txBox="1">
          <a:spLocks noChangeArrowheads="1"/>
        </xdr:cNvSpPr>
      </xdr:nvSpPr>
      <xdr:spPr>
        <a:xfrm>
          <a:off x="4648200" y="12049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0</xdr:colOff>
      <xdr:row>189</xdr:row>
      <xdr:rowOff>47625</xdr:rowOff>
    </xdr:from>
    <xdr:to>
      <xdr:col>16</xdr:col>
      <xdr:colOff>104775</xdr:colOff>
      <xdr:row>215</xdr:row>
      <xdr:rowOff>9525</xdr:rowOff>
    </xdr:to>
    <xdr:graphicFrame>
      <xdr:nvGraphicFramePr>
        <xdr:cNvPr id="22" name="Chart 22"/>
        <xdr:cNvGraphicFramePr/>
      </xdr:nvGraphicFramePr>
      <xdr:xfrm>
        <a:off x="400050" y="71456550"/>
        <a:ext cx="16697325" cy="986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144</xdr:row>
      <xdr:rowOff>133350</xdr:rowOff>
    </xdr:from>
    <xdr:to>
      <xdr:col>24</xdr:col>
      <xdr:colOff>47625</xdr:colOff>
      <xdr:row>155</xdr:row>
      <xdr:rowOff>161925</xdr:rowOff>
    </xdr:to>
    <xdr:graphicFrame>
      <xdr:nvGraphicFramePr>
        <xdr:cNvPr id="23" name="Chart 23"/>
        <xdr:cNvGraphicFramePr/>
      </xdr:nvGraphicFramePr>
      <xdr:xfrm>
        <a:off x="857250" y="54397275"/>
        <a:ext cx="2085975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161</xdr:row>
      <xdr:rowOff>9525</xdr:rowOff>
    </xdr:from>
    <xdr:to>
      <xdr:col>23</xdr:col>
      <xdr:colOff>552450</xdr:colOff>
      <xdr:row>174</xdr:row>
      <xdr:rowOff>38100</xdr:rowOff>
    </xdr:to>
    <xdr:graphicFrame>
      <xdr:nvGraphicFramePr>
        <xdr:cNvPr id="24" name="Chart 24"/>
        <xdr:cNvGraphicFramePr/>
      </xdr:nvGraphicFramePr>
      <xdr:xfrm>
        <a:off x="400050" y="60750450"/>
        <a:ext cx="2062162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23</xdr:col>
      <xdr:colOff>552450</xdr:colOff>
      <xdr:row>172</xdr:row>
      <xdr:rowOff>0</xdr:rowOff>
    </xdr:from>
    <xdr:ext cx="123825" cy="266700"/>
    <xdr:sp>
      <xdr:nvSpPr>
        <xdr:cNvPr id="25" name="TextBox 25"/>
        <xdr:cNvSpPr txBox="1">
          <a:spLocks noChangeArrowheads="1"/>
        </xdr:cNvSpPr>
      </xdr:nvSpPr>
      <xdr:spPr>
        <a:xfrm>
          <a:off x="21021675" y="649319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48</xdr:col>
      <xdr:colOff>447675</xdr:colOff>
      <xdr:row>10</xdr:row>
      <xdr:rowOff>228600</xdr:rowOff>
    </xdr:from>
    <xdr:ext cx="114300" cy="266700"/>
    <xdr:sp>
      <xdr:nvSpPr>
        <xdr:cNvPr id="26" name="TextBox 26"/>
        <xdr:cNvSpPr txBox="1">
          <a:spLocks noChangeArrowheads="1"/>
        </xdr:cNvSpPr>
      </xdr:nvSpPr>
      <xdr:spPr>
        <a:xfrm>
          <a:off x="43729275" y="37814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68</xdr:col>
      <xdr:colOff>0</xdr:colOff>
      <xdr:row>11</xdr:row>
      <xdr:rowOff>28575</xdr:rowOff>
    </xdr:from>
    <xdr:to>
      <xdr:col>68</xdr:col>
      <xdr:colOff>0</xdr:colOff>
      <xdr:row>11</xdr:row>
      <xdr:rowOff>47625</xdr:rowOff>
    </xdr:to>
    <xdr:sp>
      <xdr:nvSpPr>
        <xdr:cNvPr id="27" name="Line 27"/>
        <xdr:cNvSpPr>
          <a:spLocks/>
        </xdr:cNvSpPr>
      </xdr:nvSpPr>
      <xdr:spPr>
        <a:xfrm>
          <a:off x="64531875" y="3962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11</xdr:row>
      <xdr:rowOff>0</xdr:rowOff>
    </xdr:from>
    <xdr:to>
      <xdr:col>68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6453187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68</xdr:col>
      <xdr:colOff>647700</xdr:colOff>
      <xdr:row>20</xdr:row>
      <xdr:rowOff>0</xdr:rowOff>
    </xdr:to>
    <xdr:graphicFrame>
      <xdr:nvGraphicFramePr>
        <xdr:cNvPr id="29" name="Chart 29"/>
        <xdr:cNvGraphicFramePr/>
      </xdr:nvGraphicFramePr>
      <xdr:xfrm>
        <a:off x="64531875" y="6219825"/>
        <a:ext cx="647700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68</xdr:col>
      <xdr:colOff>0</xdr:colOff>
      <xdr:row>13</xdr:row>
      <xdr:rowOff>0</xdr:rowOff>
    </xdr:from>
    <xdr:to>
      <xdr:col>68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64531875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1228725</xdr:colOff>
      <xdr:row>9</xdr:row>
      <xdr:rowOff>0</xdr:rowOff>
    </xdr:from>
    <xdr:to>
      <xdr:col>55</xdr:col>
      <xdr:colOff>981075</xdr:colOff>
      <xdr:row>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996725" y="317182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38100</xdr:colOff>
      <xdr:row>12</xdr:row>
      <xdr:rowOff>0</xdr:rowOff>
    </xdr:from>
    <xdr:to>
      <xdr:col>54</xdr:col>
      <xdr:colOff>952500</xdr:colOff>
      <xdr:row>12</xdr:row>
      <xdr:rowOff>152400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8806100" y="4314825"/>
          <a:ext cx="923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1352550</xdr:colOff>
      <xdr:row>5</xdr:row>
      <xdr:rowOff>142875</xdr:rowOff>
    </xdr:from>
    <xdr:to>
      <xdr:col>55</xdr:col>
      <xdr:colOff>76200</xdr:colOff>
      <xdr:row>5</xdr:row>
      <xdr:rowOff>381000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8558450" y="1790700"/>
          <a:ext cx="1847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66675</xdr:colOff>
      <xdr:row>12</xdr:row>
      <xdr:rowOff>0</xdr:rowOff>
    </xdr:from>
    <xdr:to>
      <xdr:col>49</xdr:col>
      <xdr:colOff>352425</xdr:colOff>
      <xdr:row>12</xdr:row>
      <xdr:rowOff>238125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3348275" y="4314825"/>
          <a:ext cx="1390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704850</xdr:colOff>
      <xdr:row>12</xdr:row>
      <xdr:rowOff>0</xdr:rowOff>
    </xdr:from>
    <xdr:to>
      <xdr:col>48</xdr:col>
      <xdr:colOff>447675</xdr:colOff>
      <xdr:row>12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2881550" y="43148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762000</xdr:colOff>
      <xdr:row>11</xdr:row>
      <xdr:rowOff>0</xdr:rowOff>
    </xdr:from>
    <xdr:to>
      <xdr:col>47</xdr:col>
      <xdr:colOff>952500</xdr:colOff>
      <xdr:row>11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833800" y="3933825"/>
          <a:ext cx="129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68</xdr:col>
      <xdr:colOff>0</xdr:colOff>
      <xdr:row>10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4531875" y="355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161925</xdr:colOff>
      <xdr:row>2</xdr:row>
      <xdr:rowOff>123825</xdr:rowOff>
    </xdr:from>
    <xdr:to>
      <xdr:col>53</xdr:col>
      <xdr:colOff>600075</xdr:colOff>
      <xdr:row>3</xdr:row>
      <xdr:rowOff>38100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6301025" y="800100"/>
          <a:ext cx="1504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828675</xdr:colOff>
      <xdr:row>13</xdr:row>
      <xdr:rowOff>0</xdr:rowOff>
    </xdr:from>
    <xdr:to>
      <xdr:col>53</xdr:col>
      <xdr:colOff>771525</xdr:colOff>
      <xdr:row>13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6967775" y="4695825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54</xdr:col>
      <xdr:colOff>504825</xdr:colOff>
      <xdr:row>15</xdr:row>
      <xdr:rowOff>0</xdr:rowOff>
    </xdr:from>
    <xdr:ext cx="123825" cy="266700"/>
    <xdr:sp>
      <xdr:nvSpPr>
        <xdr:cNvPr id="40" name="TextBox 40"/>
        <xdr:cNvSpPr txBox="1">
          <a:spLocks noChangeArrowheads="1"/>
        </xdr:cNvSpPr>
      </xdr:nvSpPr>
      <xdr:spPr>
        <a:xfrm>
          <a:off x="49272825" y="54578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49</xdr:col>
      <xdr:colOff>676275</xdr:colOff>
      <xdr:row>13</xdr:row>
      <xdr:rowOff>0</xdr:rowOff>
    </xdr:from>
    <xdr:to>
      <xdr:col>51</xdr:col>
      <xdr:colOff>476250</xdr:colOff>
      <xdr:row>13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5062775" y="4695825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13</xdr:row>
      <xdr:rowOff>142875</xdr:rowOff>
    </xdr:from>
    <xdr:to>
      <xdr:col>68</xdr:col>
      <xdr:colOff>0</xdr:colOff>
      <xdr:row>13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64531875" y="4838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12</xdr:row>
      <xdr:rowOff>180975</xdr:rowOff>
    </xdr:from>
    <xdr:to>
      <xdr:col>68</xdr:col>
      <xdr:colOff>0</xdr:colOff>
      <xdr:row>12</xdr:row>
      <xdr:rowOff>180975</xdr:rowOff>
    </xdr:to>
    <xdr:sp>
      <xdr:nvSpPr>
        <xdr:cNvPr id="43" name="Line 43"/>
        <xdr:cNvSpPr>
          <a:spLocks/>
        </xdr:cNvSpPr>
      </xdr:nvSpPr>
      <xdr:spPr>
        <a:xfrm flipH="1" flipV="1">
          <a:off x="645318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16</xdr:row>
      <xdr:rowOff>0</xdr:rowOff>
    </xdr:from>
    <xdr:to>
      <xdr:col>68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64531875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47625</xdr:colOff>
      <xdr:row>9</xdr:row>
      <xdr:rowOff>0</xdr:rowOff>
    </xdr:from>
    <xdr:to>
      <xdr:col>54</xdr:col>
      <xdr:colOff>76200</xdr:colOff>
      <xdr:row>9</xdr:row>
      <xdr:rowOff>123825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7253525" y="3171825"/>
          <a:ext cx="15906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276225</xdr:colOff>
      <xdr:row>34</xdr:row>
      <xdr:rowOff>76200</xdr:rowOff>
    </xdr:from>
    <xdr:ext cx="123825" cy="266700"/>
    <xdr:sp>
      <xdr:nvSpPr>
        <xdr:cNvPr id="46" name="TextBox 46"/>
        <xdr:cNvSpPr txBox="1">
          <a:spLocks noChangeArrowheads="1"/>
        </xdr:cNvSpPr>
      </xdr:nvSpPr>
      <xdr:spPr>
        <a:xfrm>
          <a:off x="4667250" y="124301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0</xdr:colOff>
      <xdr:row>190</xdr:row>
      <xdr:rowOff>47625</xdr:rowOff>
    </xdr:from>
    <xdr:to>
      <xdr:col>16</xdr:col>
      <xdr:colOff>104775</xdr:colOff>
      <xdr:row>216</xdr:row>
      <xdr:rowOff>9525</xdr:rowOff>
    </xdr:to>
    <xdr:graphicFrame>
      <xdr:nvGraphicFramePr>
        <xdr:cNvPr id="47" name="Chart 47"/>
        <xdr:cNvGraphicFramePr/>
      </xdr:nvGraphicFramePr>
      <xdr:xfrm>
        <a:off x="400050" y="71837550"/>
        <a:ext cx="16697325" cy="986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66675</xdr:colOff>
      <xdr:row>145</xdr:row>
      <xdr:rowOff>133350</xdr:rowOff>
    </xdr:from>
    <xdr:to>
      <xdr:col>24</xdr:col>
      <xdr:colOff>47625</xdr:colOff>
      <xdr:row>156</xdr:row>
      <xdr:rowOff>161925</xdr:rowOff>
    </xdr:to>
    <xdr:graphicFrame>
      <xdr:nvGraphicFramePr>
        <xdr:cNvPr id="48" name="Chart 48"/>
        <xdr:cNvGraphicFramePr/>
      </xdr:nvGraphicFramePr>
      <xdr:xfrm>
        <a:off x="857250" y="54778275"/>
        <a:ext cx="20859750" cy="4219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162</xdr:row>
      <xdr:rowOff>9525</xdr:rowOff>
    </xdr:from>
    <xdr:to>
      <xdr:col>23</xdr:col>
      <xdr:colOff>552450</xdr:colOff>
      <xdr:row>175</xdr:row>
      <xdr:rowOff>38100</xdr:rowOff>
    </xdr:to>
    <xdr:graphicFrame>
      <xdr:nvGraphicFramePr>
        <xdr:cNvPr id="49" name="Chart 49"/>
        <xdr:cNvGraphicFramePr/>
      </xdr:nvGraphicFramePr>
      <xdr:xfrm>
        <a:off x="400050" y="61131450"/>
        <a:ext cx="20621625" cy="4981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23</xdr:col>
      <xdr:colOff>552450</xdr:colOff>
      <xdr:row>173</xdr:row>
      <xdr:rowOff>0</xdr:rowOff>
    </xdr:from>
    <xdr:ext cx="123825" cy="266700"/>
    <xdr:sp>
      <xdr:nvSpPr>
        <xdr:cNvPr id="50" name="TextBox 50"/>
        <xdr:cNvSpPr txBox="1">
          <a:spLocks noChangeArrowheads="1"/>
        </xdr:cNvSpPr>
      </xdr:nvSpPr>
      <xdr:spPr>
        <a:xfrm>
          <a:off x="21021675" y="653129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87"/>
  <sheetViews>
    <sheetView tabSelected="1" zoomScale="75" zoomScaleNormal="75" zoomScaleSheetLayoutView="75" workbookViewId="0" topLeftCell="A21">
      <selection activeCell="AM16" sqref="AM16"/>
    </sheetView>
  </sheetViews>
  <sheetFormatPr defaultColWidth="10.66015625" defaultRowHeight="30" customHeight="1"/>
  <cols>
    <col min="1" max="1" width="3.5" style="1" customWidth="1"/>
    <col min="2" max="2" width="3.41015625" style="1" customWidth="1"/>
    <col min="3" max="3" width="31.5" style="1" customWidth="1"/>
    <col min="4" max="4" width="7.66015625" style="1" customWidth="1"/>
    <col min="5" max="5" width="7.83203125" style="1" customWidth="1"/>
    <col min="6" max="6" width="10.83203125" style="126" customWidth="1"/>
    <col min="7" max="7" width="9.16015625" style="126" customWidth="1"/>
    <col min="8" max="8" width="7.66015625" style="126" customWidth="1"/>
    <col min="9" max="10" width="6.83203125" style="1" customWidth="1"/>
    <col min="11" max="11" width="10.16015625" style="126" customWidth="1"/>
    <col min="12" max="12" width="9.08203125" style="149" customWidth="1"/>
    <col min="13" max="13" width="7.66015625" style="126" customWidth="1"/>
    <col min="14" max="14" width="7.91015625" style="1" customWidth="1"/>
    <col min="15" max="15" width="7.16015625" style="1" customWidth="1"/>
    <col min="16" max="16" width="11.41015625" style="201" customWidth="1"/>
    <col min="17" max="17" width="8.08203125" style="126" customWidth="1"/>
    <col min="18" max="18" width="2.66015625" style="126" hidden="1" customWidth="1"/>
    <col min="19" max="20" width="0.078125" style="126" hidden="1" customWidth="1"/>
    <col min="21" max="21" width="7.58203125" style="126" customWidth="1"/>
    <col min="22" max="22" width="7.33203125" style="1" customWidth="1"/>
    <col min="23" max="23" width="7.41015625" style="1" customWidth="1"/>
    <col min="24" max="24" width="10.5" style="126" customWidth="1"/>
    <col min="25" max="25" width="8.83203125" style="160" customWidth="1"/>
    <col min="26" max="26" width="7.41015625" style="126" customWidth="1"/>
    <col min="27" max="27" width="7.41015625" style="1" customWidth="1"/>
    <col min="28" max="28" width="7" style="1" customWidth="1"/>
    <col min="29" max="29" width="8.91015625" style="126" customWidth="1"/>
    <col min="30" max="30" width="8" style="126" customWidth="1"/>
    <col min="31" max="31" width="1.66015625" style="126" hidden="1" customWidth="1"/>
    <col min="32" max="32" width="7.5" style="126" customWidth="1"/>
    <col min="33" max="33" width="4.16015625" style="1" customWidth="1"/>
    <col min="34" max="34" width="3.33203125" style="1" customWidth="1"/>
    <col min="35" max="35" width="4" style="1" customWidth="1"/>
    <col min="36" max="36" width="5.58203125" style="1" customWidth="1"/>
    <col min="37" max="37" width="6.91015625" style="1" customWidth="1"/>
    <col min="38" max="38" width="4.16015625" style="1" customWidth="1"/>
    <col min="39" max="39" width="32.41015625" style="1" customWidth="1"/>
    <col min="40" max="41" width="8.66015625" style="1" customWidth="1"/>
    <col min="42" max="42" width="12.5" style="1" customWidth="1"/>
    <col min="43" max="43" width="8.91015625" style="1" customWidth="1"/>
    <col min="44" max="45" width="7.66015625" style="1" customWidth="1"/>
    <col min="46" max="46" width="1.66015625" style="1" hidden="1" customWidth="1"/>
    <col min="47" max="49" width="9.66015625" style="1" customWidth="1"/>
    <col min="50" max="52" width="7.66015625" style="1" customWidth="1"/>
    <col min="53" max="53" width="1.66015625" style="1" customWidth="1"/>
    <col min="54" max="56" width="13.66015625" style="1" customWidth="1"/>
    <col min="57" max="57" width="4" style="1" customWidth="1"/>
    <col min="58" max="58" width="40.41015625" style="1" customWidth="1"/>
    <col min="59" max="59" width="7.66015625" style="1" customWidth="1"/>
    <col min="60" max="61" width="6.83203125" style="1" customWidth="1"/>
    <col min="62" max="63" width="6.66015625" style="1" customWidth="1"/>
    <col min="64" max="65" width="6.16015625" style="1" customWidth="1"/>
    <col min="66" max="67" width="6.08203125" style="1" customWidth="1"/>
    <col min="68" max="68" width="7" style="1" customWidth="1"/>
    <col min="69" max="16384" width="10.66015625" style="1" customWidth="1"/>
  </cols>
  <sheetData>
    <row r="1" spans="2:54" ht="27.75" customHeight="1" thickBot="1">
      <c r="B1" s="220" t="s">
        <v>44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L1" s="2"/>
      <c r="AM1" s="2"/>
      <c r="AN1" s="2"/>
      <c r="AO1" s="2"/>
      <c r="AP1" s="2"/>
      <c r="AQ1" s="2"/>
      <c r="AR1" s="2"/>
      <c r="AS1" s="2"/>
      <c r="AT1" s="3"/>
      <c r="AU1" s="2"/>
      <c r="AV1" s="3"/>
      <c r="AW1" s="2"/>
      <c r="AX1" s="2"/>
      <c r="AY1" s="2"/>
      <c r="AZ1" s="2"/>
      <c r="BA1" s="2"/>
      <c r="BB1" s="2"/>
    </row>
    <row r="2" spans="2:56" ht="25.5" customHeight="1">
      <c r="B2" s="4"/>
      <c r="C2" s="5" t="s">
        <v>45</v>
      </c>
      <c r="D2" s="217" t="s">
        <v>43</v>
      </c>
      <c r="E2" s="218"/>
      <c r="F2" s="218"/>
      <c r="G2" s="218"/>
      <c r="H2" s="219"/>
      <c r="I2" s="217" t="s">
        <v>40</v>
      </c>
      <c r="J2" s="218"/>
      <c r="K2" s="218"/>
      <c r="L2" s="218"/>
      <c r="M2" s="219"/>
      <c r="N2" s="217" t="s">
        <v>32</v>
      </c>
      <c r="O2" s="218"/>
      <c r="P2" s="218"/>
      <c r="Q2" s="218"/>
      <c r="R2" s="218"/>
      <c r="S2" s="218"/>
      <c r="T2" s="218"/>
      <c r="U2" s="219"/>
      <c r="V2" s="217" t="s">
        <v>33</v>
      </c>
      <c r="W2" s="218"/>
      <c r="X2" s="218"/>
      <c r="Y2" s="218"/>
      <c r="Z2" s="219"/>
      <c r="AA2" s="217" t="s">
        <v>34</v>
      </c>
      <c r="AB2" s="218"/>
      <c r="AC2" s="218"/>
      <c r="AD2" s="218"/>
      <c r="AE2" s="218"/>
      <c r="AF2" s="219"/>
      <c r="AG2" s="223"/>
      <c r="AH2" s="6"/>
      <c r="AI2" s="6"/>
      <c r="AJ2" s="6"/>
      <c r="AK2" s="6"/>
      <c r="AL2" s="2"/>
      <c r="AM2" s="2"/>
      <c r="AN2" s="7"/>
      <c r="AO2" s="7"/>
      <c r="AP2" s="8"/>
      <c r="AQ2" s="7"/>
      <c r="AR2" s="7"/>
      <c r="AS2" s="7"/>
      <c r="AT2" s="7"/>
      <c r="AU2" s="7"/>
      <c r="AV2" s="7"/>
      <c r="AW2" s="8"/>
      <c r="AX2" s="8"/>
      <c r="AY2" s="2"/>
      <c r="AZ2" s="2"/>
      <c r="BA2" s="9"/>
      <c r="BB2" s="2"/>
      <c r="BC2" s="2"/>
      <c r="BD2" s="2"/>
    </row>
    <row r="3" spans="2:56" ht="23.25" customHeight="1">
      <c r="B3" s="10"/>
      <c r="C3" s="11" t="s">
        <v>46</v>
      </c>
      <c r="D3" s="12" t="s">
        <v>26</v>
      </c>
      <c r="E3" s="13" t="s">
        <v>26</v>
      </c>
      <c r="F3" s="104" t="s">
        <v>28</v>
      </c>
      <c r="G3" s="105" t="s">
        <v>28</v>
      </c>
      <c r="H3" s="106" t="s">
        <v>27</v>
      </c>
      <c r="I3" s="12" t="s">
        <v>26</v>
      </c>
      <c r="J3" s="13" t="s">
        <v>26</v>
      </c>
      <c r="K3" s="104" t="s">
        <v>28</v>
      </c>
      <c r="L3" s="137" t="s">
        <v>28</v>
      </c>
      <c r="M3" s="128" t="s">
        <v>42</v>
      </c>
      <c r="N3" s="12" t="s">
        <v>26</v>
      </c>
      <c r="O3" s="13" t="s">
        <v>26</v>
      </c>
      <c r="P3" s="162" t="s">
        <v>28</v>
      </c>
      <c r="Q3" s="163" t="s">
        <v>28</v>
      </c>
      <c r="R3" s="104" t="s">
        <v>27</v>
      </c>
      <c r="S3" s="164"/>
      <c r="T3" s="164"/>
      <c r="U3" s="128" t="s">
        <v>42</v>
      </c>
      <c r="V3" s="12" t="s">
        <v>26</v>
      </c>
      <c r="W3" s="14" t="s">
        <v>26</v>
      </c>
      <c r="X3" s="104" t="s">
        <v>28</v>
      </c>
      <c r="Y3" s="163" t="s">
        <v>28</v>
      </c>
      <c r="Z3" s="202" t="s">
        <v>42</v>
      </c>
      <c r="AA3" s="12" t="s">
        <v>26</v>
      </c>
      <c r="AB3" s="13" t="s">
        <v>26</v>
      </c>
      <c r="AC3" s="104" t="s">
        <v>28</v>
      </c>
      <c r="AD3" s="163" t="s">
        <v>28</v>
      </c>
      <c r="AE3" s="104" t="s">
        <v>27</v>
      </c>
      <c r="AF3" s="128" t="s">
        <v>42</v>
      </c>
      <c r="AH3" s="6"/>
      <c r="AI3" s="6"/>
      <c r="AJ3" s="6"/>
      <c r="AK3" s="6"/>
      <c r="AL3" s="2"/>
      <c r="AM3" s="3"/>
      <c r="AN3" s="2"/>
      <c r="AO3" s="2"/>
      <c r="AP3" s="9"/>
      <c r="AQ3" s="9"/>
      <c r="AR3" s="9"/>
      <c r="AS3" s="3"/>
      <c r="AT3" s="9"/>
      <c r="AU3" s="9"/>
      <c r="AV3" s="2"/>
      <c r="AW3" s="2"/>
      <c r="AX3" s="2"/>
      <c r="AY3" s="2"/>
      <c r="AZ3" s="2"/>
      <c r="BA3" s="9"/>
      <c r="BB3" s="2"/>
      <c r="BC3" s="2"/>
      <c r="BD3" s="2"/>
    </row>
    <row r="4" spans="2:56" s="2" customFormat="1" ht="30" customHeight="1">
      <c r="B4" s="10"/>
      <c r="C4" s="15" t="s">
        <v>25</v>
      </c>
      <c r="D4" s="16" t="s">
        <v>41</v>
      </c>
      <c r="E4" s="17" t="s">
        <v>42</v>
      </c>
      <c r="F4" s="107" t="s">
        <v>29</v>
      </c>
      <c r="G4" s="108" t="s">
        <v>30</v>
      </c>
      <c r="H4" s="109" t="s">
        <v>39</v>
      </c>
      <c r="I4" s="16" t="s">
        <v>41</v>
      </c>
      <c r="J4" s="17" t="s">
        <v>42</v>
      </c>
      <c r="K4" s="107" t="s">
        <v>29</v>
      </c>
      <c r="L4" s="138" t="s">
        <v>30</v>
      </c>
      <c r="M4" s="130" t="s">
        <v>39</v>
      </c>
      <c r="N4" s="16" t="s">
        <v>41</v>
      </c>
      <c r="O4" s="17" t="s">
        <v>42</v>
      </c>
      <c r="P4" s="165" t="s">
        <v>29</v>
      </c>
      <c r="Q4" s="129" t="s">
        <v>30</v>
      </c>
      <c r="R4" s="166" t="s">
        <v>31</v>
      </c>
      <c r="S4" s="104"/>
      <c r="T4" s="104"/>
      <c r="U4" s="130" t="s">
        <v>39</v>
      </c>
      <c r="V4" s="16" t="s">
        <v>41</v>
      </c>
      <c r="W4" s="17" t="s">
        <v>42</v>
      </c>
      <c r="X4" s="107" t="s">
        <v>29</v>
      </c>
      <c r="Y4" s="129" t="s">
        <v>30</v>
      </c>
      <c r="Z4" s="108" t="s">
        <v>39</v>
      </c>
      <c r="AA4" s="16" t="s">
        <v>41</v>
      </c>
      <c r="AB4" s="17" t="s">
        <v>42</v>
      </c>
      <c r="AC4" s="107" t="s">
        <v>29</v>
      </c>
      <c r="AD4" s="129" t="s">
        <v>30</v>
      </c>
      <c r="AE4" s="166" t="s">
        <v>31</v>
      </c>
      <c r="AF4" s="130" t="s">
        <v>39</v>
      </c>
      <c r="AG4" s="224"/>
      <c r="AH4" s="18"/>
      <c r="AI4" s="18"/>
      <c r="AJ4" s="18"/>
      <c r="AK4" s="18"/>
      <c r="AM4" s="3"/>
      <c r="AN4" s="3"/>
      <c r="AO4" s="3"/>
      <c r="AP4" s="18"/>
      <c r="AQ4" s="18"/>
      <c r="AR4" s="18"/>
      <c r="AS4" s="18"/>
      <c r="AT4" s="18"/>
      <c r="AU4" s="19"/>
      <c r="AV4" s="18"/>
      <c r="AW4" s="18"/>
      <c r="AX4" s="18"/>
      <c r="AY4" s="3"/>
      <c r="AZ4" s="3"/>
      <c r="BA4" s="20"/>
      <c r="BB4" s="3"/>
      <c r="BC4" s="20"/>
      <c r="BD4" s="20"/>
    </row>
    <row r="5" spans="2:54" s="2" customFormat="1" ht="23.25" customHeight="1" thickBot="1">
      <c r="B5" s="21"/>
      <c r="C5" s="22"/>
      <c r="D5" s="23"/>
      <c r="E5" s="24"/>
      <c r="F5" s="110"/>
      <c r="G5" s="111" t="s">
        <v>47</v>
      </c>
      <c r="H5" s="112" t="s">
        <v>0</v>
      </c>
      <c r="I5" s="23"/>
      <c r="J5" s="25"/>
      <c r="K5" s="110"/>
      <c r="L5" s="139" t="s">
        <v>47</v>
      </c>
      <c r="M5" s="140" t="s">
        <v>0</v>
      </c>
      <c r="N5" s="21"/>
      <c r="O5" s="24"/>
      <c r="P5" s="167"/>
      <c r="Q5" s="168" t="s">
        <v>47</v>
      </c>
      <c r="R5" s="169" t="s">
        <v>0</v>
      </c>
      <c r="S5" s="169" t="s">
        <v>0</v>
      </c>
      <c r="T5" s="169" t="s">
        <v>0</v>
      </c>
      <c r="U5" s="140" t="s">
        <v>0</v>
      </c>
      <c r="V5" s="21"/>
      <c r="W5" s="25"/>
      <c r="X5" s="203"/>
      <c r="Y5" s="168" t="s">
        <v>47</v>
      </c>
      <c r="Z5" s="204" t="s">
        <v>0</v>
      </c>
      <c r="AA5" s="21"/>
      <c r="AB5" s="25"/>
      <c r="AC5" s="110"/>
      <c r="AD5" s="168" t="s">
        <v>47</v>
      </c>
      <c r="AE5" s="110"/>
      <c r="AF5" s="140" t="s">
        <v>0</v>
      </c>
      <c r="AG5" s="223"/>
      <c r="AN5" s="3"/>
      <c r="AO5" s="3"/>
      <c r="AP5" s="3"/>
      <c r="AR5" s="3"/>
      <c r="AS5" s="3"/>
      <c r="AT5" s="3"/>
      <c r="BA5" s="3"/>
      <c r="BB5" s="3"/>
    </row>
    <row r="6" spans="2:56" ht="30" customHeight="1">
      <c r="B6" s="27" t="s">
        <v>1</v>
      </c>
      <c r="C6" s="28" t="s">
        <v>2</v>
      </c>
      <c r="D6" s="29">
        <f>SUM(D7,D14)</f>
        <v>114068</v>
      </c>
      <c r="E6" s="30">
        <f>SUM(E7,E14)</f>
        <v>109890</v>
      </c>
      <c r="F6" s="113">
        <f>E6-D6</f>
        <v>-4178</v>
      </c>
      <c r="G6" s="113">
        <f>F6/D6*100</f>
        <v>-3.662727495879651</v>
      </c>
      <c r="H6" s="114">
        <v>100</v>
      </c>
      <c r="I6" s="31">
        <f>SUM(I7,I14)</f>
        <v>14040</v>
      </c>
      <c r="J6" s="30">
        <f>SUM(J7,J14)</f>
        <v>13242</v>
      </c>
      <c r="K6" s="113">
        <f>SUM(K7,K14)</f>
        <v>-798</v>
      </c>
      <c r="L6" s="141">
        <f aca="true" t="shared" si="0" ref="L6:L13">(K6/I6)*100</f>
        <v>-5.683760683760684</v>
      </c>
      <c r="M6" s="113">
        <f aca="true" t="shared" si="1" ref="M6:M13">J6/E6*100</f>
        <v>12.05023205023205</v>
      </c>
      <c r="N6" s="29">
        <f>SUM(N7,N14)</f>
        <v>15337</v>
      </c>
      <c r="O6" s="32">
        <f>SUM(O7,O14)</f>
        <v>14922</v>
      </c>
      <c r="P6" s="170">
        <f>O6-N6</f>
        <v>-415</v>
      </c>
      <c r="Q6" s="171">
        <f>P6/N6*100</f>
        <v>-2.705874682141227</v>
      </c>
      <c r="R6" s="172"/>
      <c r="S6" s="172"/>
      <c r="T6" s="172"/>
      <c r="U6" s="114">
        <f>O6/E6*100</f>
        <v>13.579033579033577</v>
      </c>
      <c r="V6" s="31">
        <f>SUM(V7,V14)</f>
        <v>23088</v>
      </c>
      <c r="W6" s="30">
        <f>SUM(W7,W14)</f>
        <v>22936</v>
      </c>
      <c r="X6" s="113">
        <f>SUM(X7,X14)</f>
        <v>-152</v>
      </c>
      <c r="Y6" s="205">
        <f aca="true" t="shared" si="2" ref="Y6:Y13">X6/V6*100</f>
        <v>-0.6583506583506583</v>
      </c>
      <c r="Z6" s="113">
        <f>W6/E6*100</f>
        <v>20.87178087178087</v>
      </c>
      <c r="AA6" s="29">
        <f>SUM(AA7,AA14)</f>
        <v>23249</v>
      </c>
      <c r="AB6" s="30">
        <f>SUM(AB7,AB14)</f>
        <v>22900</v>
      </c>
      <c r="AC6" s="113">
        <f>SUM(AC7,AC14)</f>
        <v>-349</v>
      </c>
      <c r="AD6" s="213">
        <f aca="true" t="shared" si="3" ref="AD6:AD13">AC6/AA6*100</f>
        <v>-1.5011398339713535</v>
      </c>
      <c r="AE6" s="172"/>
      <c r="AF6" s="114">
        <f>AB6/E6*100</f>
        <v>20.83902083902084</v>
      </c>
      <c r="AL6" s="3"/>
      <c r="AM6" s="3"/>
      <c r="AN6" s="33"/>
      <c r="AO6" s="34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5"/>
      <c r="BC6" s="33"/>
      <c r="BD6" s="33"/>
    </row>
    <row r="7" spans="2:56" ht="30" customHeight="1">
      <c r="B7" s="10"/>
      <c r="C7" s="36" t="s">
        <v>3</v>
      </c>
      <c r="D7" s="37">
        <f>SUM(D8:D13)</f>
        <v>30740</v>
      </c>
      <c r="E7" s="38">
        <f>SUM(E8:E13)</f>
        <v>27278</v>
      </c>
      <c r="F7" s="115">
        <f>E7-D7</f>
        <v>-3462</v>
      </c>
      <c r="G7" s="115">
        <f>F7/D7*100</f>
        <v>-11.262199089134677</v>
      </c>
      <c r="H7" s="116">
        <v>100</v>
      </c>
      <c r="I7" s="33">
        <f>SUM(I8:I13)</f>
        <v>1379</v>
      </c>
      <c r="J7" s="39">
        <f>SUM(J8:J13)</f>
        <v>1423</v>
      </c>
      <c r="K7" s="123">
        <f>SUM(K8:K13)</f>
        <v>44</v>
      </c>
      <c r="L7" s="141">
        <f t="shared" si="0"/>
        <v>3.1907179115300943</v>
      </c>
      <c r="M7" s="142">
        <f t="shared" si="1"/>
        <v>5.216658112764865</v>
      </c>
      <c r="N7" s="40">
        <f>SUM(N8:N13)</f>
        <v>3065</v>
      </c>
      <c r="O7" s="39">
        <f>SUM(O8:O13)</f>
        <v>2866</v>
      </c>
      <c r="P7" s="173">
        <f aca="true" t="shared" si="4" ref="P7:P13">O7-N7</f>
        <v>-199</v>
      </c>
      <c r="Q7" s="174">
        <f>P7/N7*100</f>
        <v>-6.492659053833605</v>
      </c>
      <c r="R7" s="160"/>
      <c r="S7" s="160"/>
      <c r="T7" s="160"/>
      <c r="U7" s="175">
        <f>O7/E7*100</f>
        <v>10.506635383825794</v>
      </c>
      <c r="V7" s="41">
        <f>SUM(V8:V13)</f>
        <v>6554</v>
      </c>
      <c r="W7" s="2">
        <f>SUM(W8:W13)</f>
        <v>6210</v>
      </c>
      <c r="X7" s="192">
        <f>SUM(X8:X13)</f>
        <v>-344</v>
      </c>
      <c r="Y7" s="206">
        <f t="shared" si="2"/>
        <v>-5.248703082087275</v>
      </c>
      <c r="Z7" s="192">
        <f>W7/E7*100</f>
        <v>22.765598650927487</v>
      </c>
      <c r="AA7" s="43">
        <f>SUM(AA8:AA13)</f>
        <v>7157</v>
      </c>
      <c r="AB7" s="2">
        <f>SUM(AB8:AB13)</f>
        <v>6604</v>
      </c>
      <c r="AC7" s="206">
        <f>SUM(AC8:AC13)</f>
        <v>-553</v>
      </c>
      <c r="AD7" s="160">
        <f t="shared" si="3"/>
        <v>-7.726701131759118</v>
      </c>
      <c r="AE7" s="160"/>
      <c r="AF7" s="175">
        <f>AB7/E7*100</f>
        <v>24.209986069359925</v>
      </c>
      <c r="AL7" s="2"/>
      <c r="AM7" s="3"/>
      <c r="AN7" s="33"/>
      <c r="AO7" s="34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4"/>
      <c r="BA7" s="33"/>
      <c r="BB7" s="34"/>
      <c r="BC7" s="33"/>
      <c r="BD7" s="33"/>
    </row>
    <row r="8" spans="2:56" ht="30" customHeight="1">
      <c r="B8" s="45">
        <v>49</v>
      </c>
      <c r="C8" s="36" t="s">
        <v>4</v>
      </c>
      <c r="D8" s="37">
        <f aca="true" t="shared" si="5" ref="D8:E13">SUM(I8,N8,V8,AA8,D28,I28,N28,V28)</f>
        <v>244</v>
      </c>
      <c r="E8" s="38">
        <f t="shared" si="5"/>
        <v>117</v>
      </c>
      <c r="F8" s="115">
        <f aca="true" t="shared" si="6" ref="F8:F13">E8-D8</f>
        <v>-127</v>
      </c>
      <c r="G8" s="115">
        <f aca="true" t="shared" si="7" ref="G8:G14">F8/D8*100</f>
        <v>-52.04918032786885</v>
      </c>
      <c r="H8" s="116">
        <v>100</v>
      </c>
      <c r="I8" s="46">
        <v>4</v>
      </c>
      <c r="J8" s="47">
        <v>2</v>
      </c>
      <c r="K8" s="120">
        <f aca="true" t="shared" si="8" ref="K8:K13">J8-I8</f>
        <v>-2</v>
      </c>
      <c r="L8" s="141">
        <f t="shared" si="0"/>
        <v>-50</v>
      </c>
      <c r="M8" s="142">
        <f t="shared" si="1"/>
        <v>1.7094017094017095</v>
      </c>
      <c r="N8" s="48">
        <v>0</v>
      </c>
      <c r="O8" s="49">
        <v>13</v>
      </c>
      <c r="P8" s="173">
        <f t="shared" si="4"/>
        <v>13</v>
      </c>
      <c r="Q8" s="174">
        <v>0</v>
      </c>
      <c r="R8" s="160"/>
      <c r="S8" s="160"/>
      <c r="T8" s="160"/>
      <c r="U8" s="175">
        <f aca="true" t="shared" si="9" ref="U8:U13">O8/E8*100</f>
        <v>11.11111111111111</v>
      </c>
      <c r="V8" s="41">
        <v>38</v>
      </c>
      <c r="W8" s="2">
        <v>23</v>
      </c>
      <c r="X8" s="192">
        <f aca="true" t="shared" si="10" ref="X8:X13">W8-V8</f>
        <v>-15</v>
      </c>
      <c r="Y8" s="206">
        <f t="shared" si="2"/>
        <v>-39.473684210526315</v>
      </c>
      <c r="Z8" s="192">
        <f aca="true" t="shared" si="11" ref="Z8:Z13">W8/E8*100</f>
        <v>19.65811965811966</v>
      </c>
      <c r="AA8" s="43">
        <v>61</v>
      </c>
      <c r="AB8" s="2">
        <v>37</v>
      </c>
      <c r="AC8" s="206">
        <f aca="true" t="shared" si="12" ref="AC8:AC13">AB8-AA8</f>
        <v>-24</v>
      </c>
      <c r="AD8" s="160">
        <f t="shared" si="3"/>
        <v>-39.34426229508197</v>
      </c>
      <c r="AE8" s="160"/>
      <c r="AF8" s="175">
        <f aca="true" t="shared" si="13" ref="AF8:AF13">AB8/E8*100</f>
        <v>31.62393162393162</v>
      </c>
      <c r="AL8" s="3"/>
      <c r="AM8" s="3"/>
      <c r="AN8" s="33"/>
      <c r="AO8" s="34"/>
      <c r="AP8" s="33"/>
      <c r="AQ8" s="33"/>
      <c r="AR8" s="46"/>
      <c r="AS8" s="46"/>
      <c r="AT8" s="46"/>
      <c r="AU8" s="50"/>
      <c r="AV8" s="46"/>
      <c r="AW8" s="46"/>
      <c r="AX8" s="46"/>
      <c r="AY8" s="51"/>
      <c r="AZ8" s="34"/>
      <c r="BA8" s="51"/>
      <c r="BB8" s="34"/>
      <c r="BC8" s="33"/>
      <c r="BD8" s="33"/>
    </row>
    <row r="9" spans="2:56" ht="30" customHeight="1">
      <c r="B9" s="45">
        <v>50</v>
      </c>
      <c r="C9" s="36" t="s">
        <v>5</v>
      </c>
      <c r="D9" s="37">
        <f t="shared" si="5"/>
        <v>839</v>
      </c>
      <c r="E9" s="38">
        <f t="shared" si="5"/>
        <v>761</v>
      </c>
      <c r="F9" s="115">
        <f t="shared" si="6"/>
        <v>-78</v>
      </c>
      <c r="G9" s="115">
        <f t="shared" si="7"/>
        <v>-9.296781883194278</v>
      </c>
      <c r="H9" s="116">
        <v>100</v>
      </c>
      <c r="I9" s="33">
        <v>51</v>
      </c>
      <c r="J9" s="39">
        <v>83</v>
      </c>
      <c r="K9" s="120">
        <f t="shared" si="8"/>
        <v>32</v>
      </c>
      <c r="L9" s="141">
        <f t="shared" si="0"/>
        <v>62.745098039215684</v>
      </c>
      <c r="M9" s="142">
        <f t="shared" si="1"/>
        <v>10.90670170827858</v>
      </c>
      <c r="N9" s="48">
        <v>117</v>
      </c>
      <c r="O9" s="39">
        <v>101</v>
      </c>
      <c r="P9" s="173">
        <f t="shared" si="4"/>
        <v>-16</v>
      </c>
      <c r="Q9" s="174">
        <f>P9/N9*100</f>
        <v>-13.675213675213676</v>
      </c>
      <c r="R9" s="160"/>
      <c r="S9" s="160"/>
      <c r="T9" s="160"/>
      <c r="U9" s="175">
        <f t="shared" si="9"/>
        <v>13.272010512483574</v>
      </c>
      <c r="V9" s="41">
        <v>118</v>
      </c>
      <c r="W9" s="2">
        <v>100</v>
      </c>
      <c r="X9" s="192">
        <f t="shared" si="10"/>
        <v>-18</v>
      </c>
      <c r="Y9" s="206">
        <f t="shared" si="2"/>
        <v>-15.254237288135593</v>
      </c>
      <c r="Z9" s="192">
        <f t="shared" si="11"/>
        <v>13.14060446780552</v>
      </c>
      <c r="AA9" s="43">
        <v>108</v>
      </c>
      <c r="AB9" s="2">
        <v>135</v>
      </c>
      <c r="AC9" s="206">
        <f t="shared" si="12"/>
        <v>27</v>
      </c>
      <c r="AD9" s="160">
        <f t="shared" si="3"/>
        <v>25</v>
      </c>
      <c r="AE9" s="160"/>
      <c r="AF9" s="175">
        <f t="shared" si="13"/>
        <v>17.73981603153745</v>
      </c>
      <c r="AL9" s="3"/>
      <c r="AM9" s="3"/>
      <c r="AN9" s="33"/>
      <c r="AO9" s="34"/>
      <c r="AP9" s="33"/>
      <c r="AQ9" s="33"/>
      <c r="AR9" s="33"/>
      <c r="AS9" s="33"/>
      <c r="AT9" s="33"/>
      <c r="AU9" s="33"/>
      <c r="AV9" s="33"/>
      <c r="AW9" s="33"/>
      <c r="AX9" s="33"/>
      <c r="AY9" s="51"/>
      <c r="AZ9" s="34"/>
      <c r="BA9" s="33"/>
      <c r="BB9" s="34"/>
      <c r="BC9" s="33"/>
      <c r="BD9" s="33"/>
    </row>
    <row r="10" spans="2:56" ht="30" customHeight="1">
      <c r="B10" s="45">
        <v>51</v>
      </c>
      <c r="C10" s="36" t="s">
        <v>6</v>
      </c>
      <c r="D10" s="37">
        <f t="shared" si="5"/>
        <v>10516</v>
      </c>
      <c r="E10" s="38">
        <f t="shared" si="5"/>
        <v>9452</v>
      </c>
      <c r="F10" s="115">
        <f t="shared" si="6"/>
        <v>-1064</v>
      </c>
      <c r="G10" s="115">
        <f t="shared" si="7"/>
        <v>-10.117915557246102</v>
      </c>
      <c r="H10" s="116">
        <v>100</v>
      </c>
      <c r="I10" s="33">
        <v>428</v>
      </c>
      <c r="J10" s="39">
        <v>391</v>
      </c>
      <c r="K10" s="120">
        <f t="shared" si="8"/>
        <v>-37</v>
      </c>
      <c r="L10" s="141">
        <f t="shared" si="0"/>
        <v>-8.644859813084112</v>
      </c>
      <c r="M10" s="142">
        <f t="shared" si="1"/>
        <v>4.136690647482014</v>
      </c>
      <c r="N10" s="40">
        <v>768</v>
      </c>
      <c r="O10" s="39">
        <v>689</v>
      </c>
      <c r="P10" s="173">
        <f t="shared" si="4"/>
        <v>-79</v>
      </c>
      <c r="Q10" s="174">
        <f>P10/N10*100</f>
        <v>-10.286458333333332</v>
      </c>
      <c r="R10" s="160"/>
      <c r="S10" s="160"/>
      <c r="T10" s="160"/>
      <c r="U10" s="175">
        <f t="shared" si="9"/>
        <v>7.289462547608972</v>
      </c>
      <c r="V10" s="41">
        <v>1958</v>
      </c>
      <c r="W10" s="2">
        <v>1763</v>
      </c>
      <c r="X10" s="192">
        <f t="shared" si="10"/>
        <v>-195</v>
      </c>
      <c r="Y10" s="206">
        <f t="shared" si="2"/>
        <v>-9.959141981613891</v>
      </c>
      <c r="Z10" s="192">
        <f t="shared" si="11"/>
        <v>18.65213711383834</v>
      </c>
      <c r="AA10" s="43">
        <v>2623</v>
      </c>
      <c r="AB10" s="2">
        <v>2357</v>
      </c>
      <c r="AC10" s="206">
        <f t="shared" si="12"/>
        <v>-266</v>
      </c>
      <c r="AD10" s="160">
        <f t="shared" si="3"/>
        <v>-10.141059855127716</v>
      </c>
      <c r="AE10" s="160"/>
      <c r="AF10" s="175">
        <f t="shared" si="13"/>
        <v>24.936521371138383</v>
      </c>
      <c r="AL10" s="3"/>
      <c r="AM10" s="3"/>
      <c r="AN10" s="33"/>
      <c r="AO10" s="34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4"/>
      <c r="BA10" s="33"/>
      <c r="BB10" s="34"/>
      <c r="BC10" s="33"/>
      <c r="BD10" s="33"/>
    </row>
    <row r="11" spans="2:56" ht="30" customHeight="1">
      <c r="B11" s="45">
        <v>52</v>
      </c>
      <c r="C11" s="36" t="s">
        <v>7</v>
      </c>
      <c r="D11" s="37">
        <f t="shared" si="5"/>
        <v>6260</v>
      </c>
      <c r="E11" s="38">
        <f t="shared" si="5"/>
        <v>5759</v>
      </c>
      <c r="F11" s="115">
        <f t="shared" si="6"/>
        <v>-501</v>
      </c>
      <c r="G11" s="115">
        <f t="shared" si="7"/>
        <v>-8.003194888178914</v>
      </c>
      <c r="H11" s="116">
        <v>100</v>
      </c>
      <c r="I11" s="33">
        <v>283</v>
      </c>
      <c r="J11" s="39">
        <v>264</v>
      </c>
      <c r="K11" s="120">
        <f t="shared" si="8"/>
        <v>-19</v>
      </c>
      <c r="L11" s="141">
        <f t="shared" si="0"/>
        <v>-6.713780918727916</v>
      </c>
      <c r="M11" s="142">
        <f t="shared" si="1"/>
        <v>4.584129189095329</v>
      </c>
      <c r="N11" s="40">
        <v>708</v>
      </c>
      <c r="O11" s="39">
        <v>719</v>
      </c>
      <c r="P11" s="173">
        <f t="shared" si="4"/>
        <v>11</v>
      </c>
      <c r="Q11" s="174">
        <f>P11/N11*100</f>
        <v>1.5536723163841808</v>
      </c>
      <c r="R11" s="160"/>
      <c r="S11" s="160"/>
      <c r="T11" s="160"/>
      <c r="U11" s="175">
        <f t="shared" si="9"/>
        <v>12.484806389998264</v>
      </c>
      <c r="V11" s="41">
        <v>1608</v>
      </c>
      <c r="W11" s="2">
        <v>1506</v>
      </c>
      <c r="X11" s="192">
        <f t="shared" si="10"/>
        <v>-102</v>
      </c>
      <c r="Y11" s="206">
        <f t="shared" si="2"/>
        <v>-6.343283582089552</v>
      </c>
      <c r="Z11" s="192">
        <f t="shared" si="11"/>
        <v>26.150373328702898</v>
      </c>
      <c r="AA11" s="43">
        <v>1565</v>
      </c>
      <c r="AB11" s="2">
        <v>1556</v>
      </c>
      <c r="AC11" s="206">
        <f t="shared" si="12"/>
        <v>-9</v>
      </c>
      <c r="AD11" s="160">
        <f t="shared" si="3"/>
        <v>-0.5750798722044729</v>
      </c>
      <c r="AE11" s="160"/>
      <c r="AF11" s="175">
        <f t="shared" si="13"/>
        <v>27.01857961451641</v>
      </c>
      <c r="AL11" s="3"/>
      <c r="AM11" s="3"/>
      <c r="AN11" s="33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4"/>
      <c r="BA11" s="33"/>
      <c r="BB11" s="52"/>
      <c r="BC11" s="33"/>
      <c r="BD11" s="33"/>
    </row>
    <row r="12" spans="2:56" ht="30" customHeight="1">
      <c r="B12" s="45">
        <v>53</v>
      </c>
      <c r="C12" s="36" t="s">
        <v>8</v>
      </c>
      <c r="D12" s="37">
        <f t="shared" si="5"/>
        <v>6613</v>
      </c>
      <c r="E12" s="38">
        <f t="shared" si="5"/>
        <v>5403</v>
      </c>
      <c r="F12" s="115">
        <f t="shared" si="6"/>
        <v>-1210</v>
      </c>
      <c r="G12" s="115">
        <f t="shared" si="7"/>
        <v>-18.297293210343263</v>
      </c>
      <c r="H12" s="116">
        <v>100</v>
      </c>
      <c r="I12" s="33">
        <v>210</v>
      </c>
      <c r="J12" s="39">
        <v>295</v>
      </c>
      <c r="K12" s="120">
        <f t="shared" si="8"/>
        <v>85</v>
      </c>
      <c r="L12" s="141">
        <f t="shared" si="0"/>
        <v>40.476190476190474</v>
      </c>
      <c r="M12" s="142">
        <f t="shared" si="1"/>
        <v>5.459929668702572</v>
      </c>
      <c r="N12" s="40">
        <v>842</v>
      </c>
      <c r="O12" s="39">
        <v>740</v>
      </c>
      <c r="P12" s="173">
        <f t="shared" si="4"/>
        <v>-102</v>
      </c>
      <c r="Q12" s="174">
        <f>P12/N12*100</f>
        <v>-12.114014251781473</v>
      </c>
      <c r="R12" s="160"/>
      <c r="S12" s="160"/>
      <c r="T12" s="160"/>
      <c r="U12" s="175">
        <f t="shared" si="9"/>
        <v>13.696094762169164</v>
      </c>
      <c r="V12" s="41">
        <v>1576</v>
      </c>
      <c r="W12" s="2">
        <v>1524</v>
      </c>
      <c r="X12" s="192">
        <f t="shared" si="10"/>
        <v>-52</v>
      </c>
      <c r="Y12" s="206">
        <f t="shared" si="2"/>
        <v>-3.2994923857868024</v>
      </c>
      <c r="Z12" s="192">
        <f t="shared" si="11"/>
        <v>28.206551915602446</v>
      </c>
      <c r="AA12" s="43">
        <v>1286</v>
      </c>
      <c r="AB12" s="2">
        <v>1184</v>
      </c>
      <c r="AC12" s="206">
        <f t="shared" si="12"/>
        <v>-102</v>
      </c>
      <c r="AD12" s="160">
        <f t="shared" si="3"/>
        <v>-7.931570762052877</v>
      </c>
      <c r="AE12" s="160"/>
      <c r="AF12" s="175">
        <f t="shared" si="13"/>
        <v>21.913751619470663</v>
      </c>
      <c r="AL12" s="3"/>
      <c r="AM12" s="3"/>
      <c r="AN12" s="33"/>
      <c r="AO12" s="34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4"/>
      <c r="BA12" s="33"/>
      <c r="BB12" s="52"/>
      <c r="BC12" s="33"/>
      <c r="BD12" s="33"/>
    </row>
    <row r="13" spans="2:56" ht="30" customHeight="1">
      <c r="B13" s="53">
        <v>54</v>
      </c>
      <c r="C13" s="54" t="s">
        <v>9</v>
      </c>
      <c r="D13" s="55">
        <f t="shared" si="5"/>
        <v>6268</v>
      </c>
      <c r="E13" s="56">
        <f t="shared" si="5"/>
        <v>5786</v>
      </c>
      <c r="F13" s="117">
        <f t="shared" si="6"/>
        <v>-482</v>
      </c>
      <c r="G13" s="118">
        <f t="shared" si="7"/>
        <v>-7.689853222718571</v>
      </c>
      <c r="H13" s="119">
        <v>100</v>
      </c>
      <c r="I13" s="58">
        <v>403</v>
      </c>
      <c r="J13" s="57">
        <v>388</v>
      </c>
      <c r="K13" s="118">
        <f t="shared" si="8"/>
        <v>-15</v>
      </c>
      <c r="L13" s="143">
        <f t="shared" si="0"/>
        <v>-3.722084367245657</v>
      </c>
      <c r="M13" s="144">
        <f t="shared" si="1"/>
        <v>6.70584168683028</v>
      </c>
      <c r="N13" s="59">
        <v>630</v>
      </c>
      <c r="O13" s="56">
        <v>604</v>
      </c>
      <c r="P13" s="176">
        <f t="shared" si="4"/>
        <v>-26</v>
      </c>
      <c r="Q13" s="177">
        <f>P13/N13*100</f>
        <v>-4.1269841269841265</v>
      </c>
      <c r="R13" s="160"/>
      <c r="S13" s="160"/>
      <c r="T13" s="160"/>
      <c r="U13" s="178">
        <f t="shared" si="9"/>
        <v>10.43899066712755</v>
      </c>
      <c r="V13" s="60">
        <v>1256</v>
      </c>
      <c r="W13" s="61">
        <v>1294</v>
      </c>
      <c r="X13" s="196">
        <f t="shared" si="10"/>
        <v>38</v>
      </c>
      <c r="Y13" s="207">
        <f t="shared" si="2"/>
        <v>3.0254777070063694</v>
      </c>
      <c r="Z13" s="196">
        <f t="shared" si="11"/>
        <v>22.364327687521605</v>
      </c>
      <c r="AA13" s="62">
        <v>1514</v>
      </c>
      <c r="AB13" s="63">
        <v>1335</v>
      </c>
      <c r="AC13" s="207">
        <f t="shared" si="12"/>
        <v>-179</v>
      </c>
      <c r="AD13" s="195">
        <f t="shared" si="3"/>
        <v>-11.822985468956407</v>
      </c>
      <c r="AE13" s="195"/>
      <c r="AF13" s="178">
        <f t="shared" si="13"/>
        <v>23.072934669892845</v>
      </c>
      <c r="AL13" s="3"/>
      <c r="AM13" s="3"/>
      <c r="AN13" s="33"/>
      <c r="AO13" s="34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4"/>
      <c r="BA13" s="33"/>
      <c r="BB13" s="64"/>
      <c r="BC13" s="33"/>
      <c r="BD13" s="33"/>
    </row>
    <row r="14" spans="1:56" ht="30" customHeight="1">
      <c r="A14" s="65"/>
      <c r="B14" s="10"/>
      <c r="C14" s="36" t="s">
        <v>10</v>
      </c>
      <c r="D14" s="37">
        <f>SUM(I14,N14,V14,AA14,D34,I34,N34,V34)</f>
        <v>83328</v>
      </c>
      <c r="E14" s="66">
        <f>SUM(E15:E20)</f>
        <v>82612</v>
      </c>
      <c r="F14" s="120">
        <f>SUM(F15:F20)</f>
        <v>-716</v>
      </c>
      <c r="G14" s="121">
        <f t="shared" si="7"/>
        <v>-0.8592549923195084</v>
      </c>
      <c r="H14" s="122">
        <v>100</v>
      </c>
      <c r="I14" s="33">
        <f>SUM(I15:I20)</f>
        <v>12661</v>
      </c>
      <c r="J14" s="67">
        <f>SUM(J15:J20)</f>
        <v>11819</v>
      </c>
      <c r="K14" s="121">
        <f>J14-I14</f>
        <v>-842</v>
      </c>
      <c r="L14" s="145">
        <f aca="true" t="shared" si="14" ref="L14:L20">(K14/I14)*100</f>
        <v>-6.6503435747571285</v>
      </c>
      <c r="M14" s="142">
        <f aca="true" t="shared" si="15" ref="M14:M20">J14/E14*100</f>
        <v>14.306638260785359</v>
      </c>
      <c r="N14" s="68">
        <f>SUM(N15:N20)</f>
        <v>12272</v>
      </c>
      <c r="O14" s="69">
        <f>SUM(O15:O20)</f>
        <v>12056</v>
      </c>
      <c r="P14" s="179">
        <f>SUM(P15:P20)</f>
        <v>-216</v>
      </c>
      <c r="Q14" s="180">
        <f aca="true" t="shared" si="16" ref="Q14:Q20">P14/N14*100</f>
        <v>-1.7601043024771839</v>
      </c>
      <c r="R14" s="160"/>
      <c r="S14" s="160"/>
      <c r="T14" s="160"/>
      <c r="U14" s="181">
        <f>O14/E14*100</f>
        <v>14.593521522297003</v>
      </c>
      <c r="V14" s="2">
        <f>SUM(V15:V20)</f>
        <v>16534</v>
      </c>
      <c r="W14" s="70">
        <f>SUM(W15:W20)</f>
        <v>16726</v>
      </c>
      <c r="X14" s="160">
        <f>SUM(X15:X20)</f>
        <v>192</v>
      </c>
      <c r="Y14" s="208">
        <f aca="true" t="shared" si="17" ref="Y14:Y20">X14/V14*100</f>
        <v>1.1612434982460385</v>
      </c>
      <c r="Z14" s="160">
        <f>W14/E14*100</f>
        <v>20.246453299762745</v>
      </c>
      <c r="AA14" s="71">
        <f>SUM(AA15:AA20)</f>
        <v>16092</v>
      </c>
      <c r="AB14" s="70">
        <f>SUM(AB15:AB20)</f>
        <v>16296</v>
      </c>
      <c r="AC14" s="160">
        <f>SUM(AC15:AC20)</f>
        <v>204</v>
      </c>
      <c r="AD14" s="208">
        <f aca="true" t="shared" si="18" ref="AD14:AD20">AC14/AA14*100</f>
        <v>1.267710663683818</v>
      </c>
      <c r="AE14" s="160"/>
      <c r="AF14" s="181">
        <f>AB14/E14*100</f>
        <v>19.725947804193094</v>
      </c>
      <c r="AL14" s="2"/>
      <c r="AM14" s="3"/>
      <c r="AN14" s="33"/>
      <c r="AO14" s="34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4"/>
      <c r="BA14" s="33"/>
      <c r="BB14" s="34"/>
      <c r="BC14" s="33"/>
      <c r="BD14" s="33"/>
    </row>
    <row r="15" spans="1:56" ht="30" customHeight="1">
      <c r="A15" s="65"/>
      <c r="B15" s="45">
        <v>55</v>
      </c>
      <c r="C15" s="36" t="s">
        <v>11</v>
      </c>
      <c r="D15" s="37">
        <f aca="true" t="shared" si="19" ref="D15:E20">SUM(I15,N15,V15,AA15,D35,I35,N35,V35)</f>
        <v>5905</v>
      </c>
      <c r="E15" s="38">
        <f t="shared" si="19"/>
        <v>5905</v>
      </c>
      <c r="F15" s="123">
        <f aca="true" t="shared" si="20" ref="F15:F20">E15-D15</f>
        <v>0</v>
      </c>
      <c r="G15" s="123">
        <f aca="true" t="shared" si="21" ref="G15:G20">F15/D15*100</f>
        <v>0</v>
      </c>
      <c r="H15" s="116">
        <v>100</v>
      </c>
      <c r="I15" s="72">
        <v>22</v>
      </c>
      <c r="J15" s="39">
        <v>17</v>
      </c>
      <c r="K15" s="123">
        <f aca="true" t="shared" si="22" ref="K15:K20">J15-I15</f>
        <v>-5</v>
      </c>
      <c r="L15" s="141">
        <f t="shared" si="14"/>
        <v>-22.727272727272727</v>
      </c>
      <c r="M15" s="146">
        <f t="shared" si="15"/>
        <v>0.28789161727349705</v>
      </c>
      <c r="N15" s="48">
        <v>39</v>
      </c>
      <c r="O15" s="51">
        <v>54</v>
      </c>
      <c r="P15" s="182">
        <f aca="true" t="shared" si="23" ref="P15:P20">O15-N15</f>
        <v>15</v>
      </c>
      <c r="Q15" s="183">
        <f t="shared" si="16"/>
        <v>38.46153846153847</v>
      </c>
      <c r="R15" s="160"/>
      <c r="S15" s="160"/>
      <c r="T15" s="160"/>
      <c r="U15" s="175">
        <f aca="true" t="shared" si="24" ref="U15:U20">O15/E15*100</f>
        <v>0.9144792548687553</v>
      </c>
      <c r="V15" s="41">
        <v>69</v>
      </c>
      <c r="W15" s="2">
        <v>78</v>
      </c>
      <c r="X15" s="192">
        <f aca="true" t="shared" si="25" ref="X15:X20">W15-V15</f>
        <v>9</v>
      </c>
      <c r="Y15" s="206">
        <f t="shared" si="17"/>
        <v>13.043478260869565</v>
      </c>
      <c r="Z15" s="192">
        <f aca="true" t="shared" si="26" ref="Z15:Z20">W15/E15*100</f>
        <v>1.3209144792548688</v>
      </c>
      <c r="AA15" s="43">
        <v>68</v>
      </c>
      <c r="AB15" s="44">
        <v>92</v>
      </c>
      <c r="AC15" s="206">
        <f aca="true" t="shared" si="27" ref="AC15:AC20">AB15-AA15</f>
        <v>24</v>
      </c>
      <c r="AD15" s="160">
        <f t="shared" si="18"/>
        <v>35.294117647058826</v>
      </c>
      <c r="AE15" s="160"/>
      <c r="AF15" s="175">
        <f aca="true" t="shared" si="28" ref="AF15:AF20">AB15/E15*100</f>
        <v>1.5580016934801018</v>
      </c>
      <c r="AL15" s="3"/>
      <c r="AM15" s="3"/>
      <c r="AN15" s="33"/>
      <c r="AO15" s="34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4"/>
      <c r="BA15" s="33"/>
      <c r="BB15" s="34"/>
      <c r="BC15" s="33"/>
      <c r="BD15" s="33"/>
    </row>
    <row r="16" spans="1:56" ht="30" customHeight="1">
      <c r="A16" s="65"/>
      <c r="B16" s="45">
        <v>56</v>
      </c>
      <c r="C16" s="36" t="s">
        <v>12</v>
      </c>
      <c r="D16" s="37">
        <f t="shared" si="19"/>
        <v>6052</v>
      </c>
      <c r="E16" s="38">
        <f t="shared" si="19"/>
        <v>5867</v>
      </c>
      <c r="F16" s="123">
        <f t="shared" si="20"/>
        <v>-185</v>
      </c>
      <c r="G16" s="123">
        <f t="shared" si="21"/>
        <v>-3.0568407138136156</v>
      </c>
      <c r="H16" s="116">
        <v>100</v>
      </c>
      <c r="I16" s="72">
        <v>1413</v>
      </c>
      <c r="J16" s="39">
        <v>1434</v>
      </c>
      <c r="K16" s="123">
        <f t="shared" si="22"/>
        <v>21</v>
      </c>
      <c r="L16" s="141">
        <f t="shared" si="14"/>
        <v>1.48619957537155</v>
      </c>
      <c r="M16" s="146">
        <f t="shared" si="15"/>
        <v>24.44179307993864</v>
      </c>
      <c r="N16" s="40">
        <v>1775</v>
      </c>
      <c r="O16" s="38">
        <v>1516</v>
      </c>
      <c r="P16" s="182">
        <f t="shared" si="23"/>
        <v>-259</v>
      </c>
      <c r="Q16" s="183">
        <f t="shared" si="16"/>
        <v>-14.591549295774648</v>
      </c>
      <c r="R16" s="160"/>
      <c r="S16" s="160"/>
      <c r="T16" s="160"/>
      <c r="U16" s="175">
        <f t="shared" si="24"/>
        <v>25.839440940855635</v>
      </c>
      <c r="V16" s="41">
        <v>1486</v>
      </c>
      <c r="W16" s="2">
        <v>1756</v>
      </c>
      <c r="X16" s="192">
        <f t="shared" si="25"/>
        <v>270</v>
      </c>
      <c r="Y16" s="206">
        <f t="shared" si="17"/>
        <v>18.16958277254374</v>
      </c>
      <c r="Z16" s="192">
        <f t="shared" si="26"/>
        <v>29.93011760695415</v>
      </c>
      <c r="AA16" s="43">
        <v>838</v>
      </c>
      <c r="AB16" s="44">
        <v>739</v>
      </c>
      <c r="AC16" s="206">
        <f t="shared" si="27"/>
        <v>-99</v>
      </c>
      <c r="AD16" s="160">
        <f t="shared" si="18"/>
        <v>-11.813842482100238</v>
      </c>
      <c r="AE16" s="160"/>
      <c r="AF16" s="175">
        <f t="shared" si="28"/>
        <v>12.595875234361683</v>
      </c>
      <c r="AL16" s="3"/>
      <c r="AM16" s="3"/>
      <c r="AN16" s="33"/>
      <c r="AO16" s="34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4"/>
      <c r="BA16" s="33"/>
      <c r="BB16" s="34"/>
      <c r="BC16" s="33"/>
      <c r="BD16" s="33"/>
    </row>
    <row r="17" spans="2:56" ht="30" customHeight="1">
      <c r="B17" s="45">
        <v>57</v>
      </c>
      <c r="C17" s="36" t="s">
        <v>13</v>
      </c>
      <c r="D17" s="37">
        <f t="shared" si="19"/>
        <v>32146</v>
      </c>
      <c r="E17" s="38">
        <f t="shared" si="19"/>
        <v>31583</v>
      </c>
      <c r="F17" s="123">
        <f t="shared" si="20"/>
        <v>-563</v>
      </c>
      <c r="G17" s="123">
        <f t="shared" si="21"/>
        <v>-1.751384309089778</v>
      </c>
      <c r="H17" s="116">
        <v>100</v>
      </c>
      <c r="I17" s="72">
        <v>4814</v>
      </c>
      <c r="J17" s="39">
        <v>4779</v>
      </c>
      <c r="K17" s="123">
        <f t="shared" si="22"/>
        <v>-35</v>
      </c>
      <c r="L17" s="141">
        <f t="shared" si="14"/>
        <v>-0.7270461154964687</v>
      </c>
      <c r="M17" s="146">
        <f t="shared" si="15"/>
        <v>15.131558116708355</v>
      </c>
      <c r="N17" s="48">
        <v>4035</v>
      </c>
      <c r="O17" s="51">
        <v>4085</v>
      </c>
      <c r="P17" s="182">
        <f t="shared" si="23"/>
        <v>50</v>
      </c>
      <c r="Q17" s="183">
        <f t="shared" si="16"/>
        <v>1.2391573729863694</v>
      </c>
      <c r="R17" s="160"/>
      <c r="S17" s="160"/>
      <c r="T17" s="160"/>
      <c r="U17" s="175">
        <f t="shared" si="24"/>
        <v>12.934173447740873</v>
      </c>
      <c r="V17" s="41">
        <v>5351</v>
      </c>
      <c r="W17" s="2">
        <v>5629</v>
      </c>
      <c r="X17" s="192">
        <f t="shared" si="25"/>
        <v>278</v>
      </c>
      <c r="Y17" s="206">
        <f t="shared" si="17"/>
        <v>5.195290599887872</v>
      </c>
      <c r="Z17" s="192">
        <f t="shared" si="26"/>
        <v>17.822879397144035</v>
      </c>
      <c r="AA17" s="43">
        <v>6996</v>
      </c>
      <c r="AB17" s="44">
        <v>7440</v>
      </c>
      <c r="AC17" s="206">
        <f t="shared" si="27"/>
        <v>444</v>
      </c>
      <c r="AD17" s="160">
        <f t="shared" si="18"/>
        <v>6.34648370497427</v>
      </c>
      <c r="AE17" s="160"/>
      <c r="AF17" s="175">
        <f t="shared" si="28"/>
        <v>23.55697685463699</v>
      </c>
      <c r="AL17" s="3"/>
      <c r="AM17" s="3"/>
      <c r="AN17" s="33"/>
      <c r="AO17" s="34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4"/>
      <c r="BA17" s="33"/>
      <c r="BB17" s="34"/>
      <c r="BC17" s="33"/>
      <c r="BD17" s="33"/>
    </row>
    <row r="18" spans="2:56" ht="30" customHeight="1">
      <c r="B18" s="45">
        <v>58</v>
      </c>
      <c r="C18" s="36" t="s">
        <v>14</v>
      </c>
      <c r="D18" s="37">
        <f t="shared" si="19"/>
        <v>5490</v>
      </c>
      <c r="E18" s="38">
        <f t="shared" si="19"/>
        <v>6142</v>
      </c>
      <c r="F18" s="123">
        <f t="shared" si="20"/>
        <v>652</v>
      </c>
      <c r="G18" s="123">
        <f t="shared" si="21"/>
        <v>11.876138433515484</v>
      </c>
      <c r="H18" s="116">
        <v>100</v>
      </c>
      <c r="I18" s="72">
        <v>717</v>
      </c>
      <c r="J18" s="39">
        <v>701</v>
      </c>
      <c r="K18" s="123">
        <f t="shared" si="22"/>
        <v>-16</v>
      </c>
      <c r="L18" s="141">
        <f t="shared" si="14"/>
        <v>-2.2315202231520224</v>
      </c>
      <c r="M18" s="146">
        <f t="shared" si="15"/>
        <v>11.413220449365028</v>
      </c>
      <c r="N18" s="48">
        <v>806</v>
      </c>
      <c r="O18" s="51">
        <v>880</v>
      </c>
      <c r="P18" s="182">
        <f t="shared" si="23"/>
        <v>74</v>
      </c>
      <c r="Q18" s="183">
        <f t="shared" si="16"/>
        <v>9.181141439205955</v>
      </c>
      <c r="R18" s="160"/>
      <c r="S18" s="160"/>
      <c r="T18" s="160"/>
      <c r="U18" s="175">
        <f t="shared" si="24"/>
        <v>14.327580592640835</v>
      </c>
      <c r="V18" s="41">
        <v>1226</v>
      </c>
      <c r="W18" s="2">
        <v>1248</v>
      </c>
      <c r="X18" s="192">
        <f t="shared" si="25"/>
        <v>22</v>
      </c>
      <c r="Y18" s="206">
        <f t="shared" si="17"/>
        <v>1.794453507340946</v>
      </c>
      <c r="Z18" s="192">
        <f t="shared" si="26"/>
        <v>20.319114295017908</v>
      </c>
      <c r="AA18" s="43">
        <v>1810</v>
      </c>
      <c r="AB18" s="44">
        <v>1897</v>
      </c>
      <c r="AC18" s="206">
        <f t="shared" si="27"/>
        <v>87</v>
      </c>
      <c r="AD18" s="160">
        <f t="shared" si="18"/>
        <v>4.806629834254143</v>
      </c>
      <c r="AE18" s="160"/>
      <c r="AF18" s="175">
        <f t="shared" si="28"/>
        <v>30.885704982090523</v>
      </c>
      <c r="AL18" s="3"/>
      <c r="AM18" s="3"/>
      <c r="AN18" s="33"/>
      <c r="AO18" s="3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4"/>
      <c r="BA18" s="33"/>
      <c r="BB18" s="34"/>
      <c r="BC18" s="33"/>
      <c r="BD18" s="33"/>
    </row>
    <row r="19" spans="2:56" ht="30" customHeight="1">
      <c r="B19" s="45">
        <v>59</v>
      </c>
      <c r="C19" s="73" t="s">
        <v>15</v>
      </c>
      <c r="D19" s="37">
        <f t="shared" si="19"/>
        <v>6048</v>
      </c>
      <c r="E19" s="38">
        <f t="shared" si="19"/>
        <v>5877</v>
      </c>
      <c r="F19" s="123">
        <f t="shared" si="20"/>
        <v>-171</v>
      </c>
      <c r="G19" s="123">
        <f t="shared" si="21"/>
        <v>-2.8273809523809526</v>
      </c>
      <c r="H19" s="116">
        <v>100</v>
      </c>
      <c r="I19" s="72">
        <v>1380</v>
      </c>
      <c r="J19" s="72">
        <v>1297</v>
      </c>
      <c r="K19" s="123">
        <f t="shared" si="22"/>
        <v>-83</v>
      </c>
      <c r="L19" s="141">
        <f t="shared" si="14"/>
        <v>-6.0144927536231885</v>
      </c>
      <c r="M19" s="146">
        <f t="shared" si="15"/>
        <v>22.069082865407523</v>
      </c>
      <c r="N19" s="40">
        <v>1075</v>
      </c>
      <c r="O19" s="51">
        <v>1032</v>
      </c>
      <c r="P19" s="182">
        <f t="shared" si="23"/>
        <v>-43</v>
      </c>
      <c r="Q19" s="183">
        <f t="shared" si="16"/>
        <v>-4</v>
      </c>
      <c r="R19" s="160"/>
      <c r="S19" s="160"/>
      <c r="T19" s="160"/>
      <c r="U19" s="175">
        <f t="shared" si="24"/>
        <v>17.559979581419093</v>
      </c>
      <c r="V19" s="41">
        <v>1300</v>
      </c>
      <c r="W19" s="2">
        <v>979</v>
      </c>
      <c r="X19" s="192">
        <f t="shared" si="25"/>
        <v>-321</v>
      </c>
      <c r="Y19" s="206">
        <f t="shared" si="17"/>
        <v>-24.69230769230769</v>
      </c>
      <c r="Z19" s="192">
        <f t="shared" si="26"/>
        <v>16.658158924621404</v>
      </c>
      <c r="AA19" s="43">
        <v>835</v>
      </c>
      <c r="AB19" s="44">
        <v>831</v>
      </c>
      <c r="AC19" s="206">
        <f t="shared" si="27"/>
        <v>-4</v>
      </c>
      <c r="AD19" s="160">
        <f t="shared" si="18"/>
        <v>-0.47904191616766467</v>
      </c>
      <c r="AE19" s="160"/>
      <c r="AF19" s="175">
        <f t="shared" si="28"/>
        <v>14.139867279224095</v>
      </c>
      <c r="AL19" s="3"/>
      <c r="AM19" s="3"/>
      <c r="AN19" s="33"/>
      <c r="AO19" s="34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4"/>
      <c r="BA19" s="33"/>
      <c r="BB19" s="34"/>
      <c r="BC19" s="33"/>
      <c r="BD19" s="33"/>
    </row>
    <row r="20" spans="1:56" ht="30" customHeight="1" thickBot="1">
      <c r="A20" s="221"/>
      <c r="B20" s="23">
        <v>60</v>
      </c>
      <c r="C20" s="74" t="s">
        <v>16</v>
      </c>
      <c r="D20" s="75">
        <f t="shared" si="19"/>
        <v>27687</v>
      </c>
      <c r="E20" s="76">
        <f t="shared" si="19"/>
        <v>27238</v>
      </c>
      <c r="F20" s="124">
        <f t="shared" si="20"/>
        <v>-449</v>
      </c>
      <c r="G20" s="124">
        <f t="shared" si="21"/>
        <v>-1.6216997146675336</v>
      </c>
      <c r="H20" s="125">
        <v>100</v>
      </c>
      <c r="I20" s="77">
        <v>4315</v>
      </c>
      <c r="J20" s="76">
        <v>3591</v>
      </c>
      <c r="K20" s="124">
        <f t="shared" si="22"/>
        <v>-724</v>
      </c>
      <c r="L20" s="147">
        <f t="shared" si="14"/>
        <v>-16.778679026651215</v>
      </c>
      <c r="M20" s="148">
        <f t="shared" si="15"/>
        <v>13.183787355899845</v>
      </c>
      <c r="N20" s="78">
        <v>4542</v>
      </c>
      <c r="O20" s="79">
        <v>4489</v>
      </c>
      <c r="P20" s="184">
        <f t="shared" si="23"/>
        <v>-53</v>
      </c>
      <c r="Q20" s="185">
        <f t="shared" si="16"/>
        <v>-1.1668868339938352</v>
      </c>
      <c r="R20" s="186"/>
      <c r="S20" s="186"/>
      <c r="T20" s="186"/>
      <c r="U20" s="187">
        <f t="shared" si="24"/>
        <v>16.480652030251854</v>
      </c>
      <c r="V20" s="81">
        <v>7102</v>
      </c>
      <c r="W20" s="80">
        <v>7036</v>
      </c>
      <c r="X20" s="198">
        <f t="shared" si="25"/>
        <v>-66</v>
      </c>
      <c r="Y20" s="209">
        <f t="shared" si="17"/>
        <v>-0.9293156857223317</v>
      </c>
      <c r="Z20" s="198">
        <f t="shared" si="26"/>
        <v>25.831558851604374</v>
      </c>
      <c r="AA20" s="82">
        <v>5545</v>
      </c>
      <c r="AB20" s="80">
        <v>5297</v>
      </c>
      <c r="AC20" s="209">
        <f t="shared" si="27"/>
        <v>-248</v>
      </c>
      <c r="AD20" s="186">
        <f t="shared" si="18"/>
        <v>-4.472497745716862</v>
      </c>
      <c r="AE20" s="186"/>
      <c r="AF20" s="187">
        <f t="shared" si="28"/>
        <v>19.447095968867025</v>
      </c>
      <c r="AL20" s="3"/>
      <c r="AM20" s="3"/>
      <c r="AN20" s="33"/>
      <c r="AO20" s="34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4"/>
      <c r="BA20" s="33"/>
      <c r="BB20" s="34"/>
      <c r="BC20" s="33"/>
      <c r="BD20" s="33"/>
    </row>
    <row r="21" spans="1:68" ht="12.75" customHeight="1" thickBot="1">
      <c r="A21" s="221"/>
      <c r="B21" s="2"/>
      <c r="C21" s="2"/>
      <c r="N21" s="51"/>
      <c r="O21" s="51"/>
      <c r="P21" s="179"/>
      <c r="Q21" s="120"/>
      <c r="R21" s="160"/>
      <c r="S21" s="160"/>
      <c r="T21" s="160"/>
      <c r="U21" s="160"/>
      <c r="V21" s="2"/>
      <c r="W21" s="2"/>
      <c r="X21" s="120"/>
      <c r="Y21" s="120"/>
      <c r="Z21" s="120"/>
      <c r="AA21" s="46"/>
      <c r="AB21" s="46"/>
      <c r="AC21" s="120"/>
      <c r="AD21" s="160"/>
      <c r="AE21" s="120"/>
      <c r="AF21" s="120"/>
      <c r="AG21" s="46"/>
      <c r="AH21" s="46"/>
      <c r="AI21" s="46"/>
      <c r="AJ21" s="46"/>
      <c r="AK21" s="46"/>
      <c r="AL21" s="46"/>
      <c r="AM21" s="46"/>
      <c r="AN21" s="51"/>
      <c r="AO21" s="51"/>
      <c r="AP21" s="5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E21" s="3"/>
      <c r="BF21" s="3"/>
      <c r="BG21" s="33"/>
      <c r="BH21" s="33"/>
      <c r="BI21" s="33"/>
      <c r="BJ21" s="33"/>
      <c r="BK21" s="33"/>
      <c r="BL21" s="33"/>
      <c r="BM21" s="33"/>
      <c r="BN21" s="46"/>
      <c r="BO21" s="46"/>
      <c r="BP21" s="46"/>
    </row>
    <row r="22" spans="1:54" ht="30" customHeight="1">
      <c r="A22" s="221"/>
      <c r="B22" s="4"/>
      <c r="C22" s="83" t="s">
        <v>48</v>
      </c>
      <c r="D22" s="217" t="s">
        <v>35</v>
      </c>
      <c r="E22" s="218"/>
      <c r="F22" s="218"/>
      <c r="G22" s="218"/>
      <c r="H22" s="219"/>
      <c r="I22" s="217" t="s">
        <v>36</v>
      </c>
      <c r="J22" s="218"/>
      <c r="K22" s="218"/>
      <c r="L22" s="218"/>
      <c r="M22" s="219"/>
      <c r="N22" s="217" t="s">
        <v>37</v>
      </c>
      <c r="O22" s="218"/>
      <c r="P22" s="218"/>
      <c r="Q22" s="218"/>
      <c r="R22" s="218"/>
      <c r="S22" s="218"/>
      <c r="T22" s="218"/>
      <c r="U22" s="219"/>
      <c r="V22" s="217" t="s">
        <v>38</v>
      </c>
      <c r="W22" s="218"/>
      <c r="X22" s="218"/>
      <c r="Y22" s="218"/>
      <c r="Z22" s="219"/>
      <c r="AA22" s="222"/>
      <c r="AB22" s="222"/>
      <c r="AC22" s="222"/>
      <c r="AD22" s="222"/>
      <c r="AE22" s="222"/>
      <c r="AF22" s="214"/>
      <c r="AG22" s="46"/>
      <c r="AH22" s="46"/>
      <c r="AI22" s="46"/>
      <c r="AJ22" s="46"/>
      <c r="AK22" s="46"/>
      <c r="AL22" s="46"/>
      <c r="AM22" s="46"/>
      <c r="AN22" s="51"/>
      <c r="AO22" s="51"/>
      <c r="AP22" s="5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42" ht="27" customHeight="1">
      <c r="A23" s="221"/>
      <c r="B23" s="10"/>
      <c r="C23" s="84" t="s">
        <v>46</v>
      </c>
      <c r="D23" s="12" t="s">
        <v>26</v>
      </c>
      <c r="E23" s="14" t="s">
        <v>26</v>
      </c>
      <c r="F23" s="104" t="s">
        <v>28</v>
      </c>
      <c r="G23" s="127" t="s">
        <v>28</v>
      </c>
      <c r="H23" s="128" t="s">
        <v>27</v>
      </c>
      <c r="I23" s="12" t="s">
        <v>26</v>
      </c>
      <c r="J23" s="14" t="s">
        <v>26</v>
      </c>
      <c r="K23" s="104" t="s">
        <v>28</v>
      </c>
      <c r="L23" s="150" t="s">
        <v>28</v>
      </c>
      <c r="M23" s="128" t="s">
        <v>27</v>
      </c>
      <c r="N23" s="12" t="s">
        <v>26</v>
      </c>
      <c r="O23" s="14" t="s">
        <v>26</v>
      </c>
      <c r="P23" s="162" t="s">
        <v>28</v>
      </c>
      <c r="Q23" s="127" t="s">
        <v>28</v>
      </c>
      <c r="R23" s="128" t="s">
        <v>27</v>
      </c>
      <c r="S23" s="164"/>
      <c r="T23" s="164"/>
      <c r="U23" s="188" t="s">
        <v>27</v>
      </c>
      <c r="V23" s="12" t="s">
        <v>26</v>
      </c>
      <c r="W23" s="14" t="s">
        <v>26</v>
      </c>
      <c r="X23" s="104" t="s">
        <v>28</v>
      </c>
      <c r="Y23" s="127" t="s">
        <v>28</v>
      </c>
      <c r="Z23" s="128" t="s">
        <v>27</v>
      </c>
      <c r="AA23" s="6"/>
      <c r="AB23" s="6"/>
      <c r="AC23" s="214"/>
      <c r="AD23" s="214"/>
      <c r="AE23" s="214"/>
      <c r="AF23" s="214"/>
      <c r="AG23" s="46"/>
      <c r="AH23" s="46"/>
      <c r="AI23" s="46"/>
      <c r="AJ23" s="46"/>
      <c r="AK23" s="46"/>
      <c r="AL23" s="46"/>
      <c r="AM23" s="46"/>
      <c r="AN23" s="51"/>
      <c r="AO23" s="51"/>
      <c r="AP23" s="51"/>
    </row>
    <row r="24" spans="2:37" s="2" customFormat="1" ht="30" customHeight="1">
      <c r="B24" s="10"/>
      <c r="C24" s="36" t="s">
        <v>25</v>
      </c>
      <c r="D24" s="16" t="s">
        <v>41</v>
      </c>
      <c r="E24" s="17" t="s">
        <v>42</v>
      </c>
      <c r="F24" s="107" t="s">
        <v>29</v>
      </c>
      <c r="G24" s="129" t="s">
        <v>30</v>
      </c>
      <c r="H24" s="130" t="s">
        <v>39</v>
      </c>
      <c r="I24" s="16" t="s">
        <v>41</v>
      </c>
      <c r="J24" s="17" t="s">
        <v>42</v>
      </c>
      <c r="K24" s="107" t="s">
        <v>29</v>
      </c>
      <c r="L24" s="138" t="s">
        <v>30</v>
      </c>
      <c r="M24" s="130" t="s">
        <v>39</v>
      </c>
      <c r="N24" s="16" t="s">
        <v>41</v>
      </c>
      <c r="O24" s="17" t="s">
        <v>42</v>
      </c>
      <c r="P24" s="165" t="s">
        <v>29</v>
      </c>
      <c r="Q24" s="129" t="s">
        <v>30</v>
      </c>
      <c r="R24" s="166" t="s">
        <v>31</v>
      </c>
      <c r="S24" s="104"/>
      <c r="T24" s="104"/>
      <c r="U24" s="189" t="s">
        <v>39</v>
      </c>
      <c r="V24" s="16" t="s">
        <v>41</v>
      </c>
      <c r="W24" s="17" t="s">
        <v>42</v>
      </c>
      <c r="X24" s="107" t="s">
        <v>29</v>
      </c>
      <c r="Y24" s="129" t="s">
        <v>30</v>
      </c>
      <c r="Z24" s="130" t="s">
        <v>39</v>
      </c>
      <c r="AA24" s="20"/>
      <c r="AB24" s="20"/>
      <c r="AC24" s="215"/>
      <c r="AD24" s="215"/>
      <c r="AE24" s="216"/>
      <c r="AF24" s="216"/>
      <c r="AG24" s="3"/>
      <c r="AH24" s="3"/>
      <c r="AI24" s="3"/>
      <c r="AJ24" s="3"/>
      <c r="AK24" s="3"/>
    </row>
    <row r="25" spans="2:32" s="2" customFormat="1" ht="23.25" customHeight="1" thickBot="1">
      <c r="B25" s="21"/>
      <c r="C25" s="85"/>
      <c r="D25" s="23"/>
      <c r="E25" s="24"/>
      <c r="F25" s="131"/>
      <c r="G25" s="132" t="s">
        <v>47</v>
      </c>
      <c r="H25" s="112" t="s">
        <v>0</v>
      </c>
      <c r="I25" s="23"/>
      <c r="J25" s="25"/>
      <c r="K25" s="110"/>
      <c r="L25" s="139" t="s">
        <v>47</v>
      </c>
      <c r="M25" s="140" t="s">
        <v>0</v>
      </c>
      <c r="N25" s="10"/>
      <c r="O25" s="24"/>
      <c r="P25" s="190"/>
      <c r="Q25" s="168" t="s">
        <v>47</v>
      </c>
      <c r="R25" s="164"/>
      <c r="S25" s="164"/>
      <c r="T25" s="164"/>
      <c r="U25" s="189" t="s">
        <v>0</v>
      </c>
      <c r="V25" s="21"/>
      <c r="W25" s="25"/>
      <c r="X25" s="110"/>
      <c r="Y25" s="168" t="s">
        <v>47</v>
      </c>
      <c r="Z25" s="210" t="s">
        <v>0</v>
      </c>
      <c r="AC25" s="160"/>
      <c r="AD25" s="160"/>
      <c r="AE25" s="160"/>
      <c r="AF25" s="160"/>
    </row>
    <row r="26" spans="2:43" ht="30" customHeight="1">
      <c r="B26" s="45" t="s">
        <v>1</v>
      </c>
      <c r="C26" s="15" t="s">
        <v>2</v>
      </c>
      <c r="D26" s="29">
        <f>SUM(D27,D34)</f>
        <v>11337</v>
      </c>
      <c r="E26" s="32">
        <f>SUM(E27,E34)</f>
        <v>12004</v>
      </c>
      <c r="F26" s="133">
        <f>SUM(F27,F34)</f>
        <v>667</v>
      </c>
      <c r="G26" s="123">
        <f aca="true" t="shared" si="29" ref="G26:G33">F26/D26*100</f>
        <v>5.8833906677251475</v>
      </c>
      <c r="H26" s="113">
        <f aca="true" t="shared" si="30" ref="H26:H40">E26/E6*100</f>
        <v>10.923650923650923</v>
      </c>
      <c r="I26" s="86">
        <f>SUM(I27,I34)</f>
        <v>10400</v>
      </c>
      <c r="J26" s="32">
        <f>SUM(J27,J34)</f>
        <v>9014</v>
      </c>
      <c r="K26" s="133">
        <f>SUM(K27,K34)</f>
        <v>-1386</v>
      </c>
      <c r="L26" s="151">
        <f aca="true" t="shared" si="31" ref="L26:L33">K26/I26*100</f>
        <v>-13.326923076923078</v>
      </c>
      <c r="M26" s="114">
        <f aca="true" t="shared" si="32" ref="M26:M40">J26/E6*100</f>
        <v>8.202748202748204</v>
      </c>
      <c r="N26" s="87">
        <f>SUM(N27,N34)</f>
        <v>8386</v>
      </c>
      <c r="O26" s="32">
        <f>SUM(O27,O34)</f>
        <v>7994</v>
      </c>
      <c r="P26" s="191">
        <f>SUM(P27,P34)</f>
        <v>-392</v>
      </c>
      <c r="Q26" s="183">
        <f>P26/N26*100</f>
        <v>-4.674457429048414</v>
      </c>
      <c r="R26" s="133">
        <f>SUM(R27,R34)</f>
        <v>0</v>
      </c>
      <c r="S26" s="133">
        <f>SUM(S27,S34)</f>
        <v>0</v>
      </c>
      <c r="T26" s="133">
        <f>SUM(T27,T34)</f>
        <v>0</v>
      </c>
      <c r="U26" s="113">
        <f aca="true" t="shared" si="33" ref="U26:U40">O26/E6*100</f>
        <v>7.274547274547275</v>
      </c>
      <c r="V26" s="86">
        <f>SUM(V27,V34)</f>
        <v>8231</v>
      </c>
      <c r="W26" s="32">
        <f>SUM(W27,W34)</f>
        <v>6878</v>
      </c>
      <c r="X26" s="113">
        <f>SUM(X27,X34)</f>
        <v>-1353</v>
      </c>
      <c r="Y26" s="206">
        <f>X26/V26*100</f>
        <v>-16.437856882517313</v>
      </c>
      <c r="Z26" s="114">
        <f aca="true" t="shared" si="34" ref="Z26:Z40">W26/E6*100</f>
        <v>6.258986258986258</v>
      </c>
      <c r="AA26" s="2"/>
      <c r="AB26" s="2"/>
      <c r="AC26" s="160"/>
      <c r="AD26" s="160"/>
      <c r="AE26" s="160"/>
      <c r="AF26" s="160"/>
      <c r="AG26" s="7"/>
      <c r="AH26" s="7"/>
      <c r="AI26" s="7"/>
      <c r="AJ26" s="7"/>
      <c r="AK26" s="7"/>
      <c r="AL26" s="8"/>
      <c r="AM26" s="8"/>
      <c r="AN26" s="2"/>
      <c r="AO26" s="2"/>
      <c r="AP26" s="9"/>
      <c r="AQ26" s="2"/>
    </row>
    <row r="27" spans="2:43" ht="30" customHeight="1">
      <c r="B27" s="10"/>
      <c r="C27" s="15" t="s">
        <v>3</v>
      </c>
      <c r="D27" s="37">
        <f aca="true" t="shared" si="35" ref="D27:K27">SUM(D28:D33)</f>
        <v>3686</v>
      </c>
      <c r="E27" s="39">
        <f t="shared" si="35"/>
        <v>3583</v>
      </c>
      <c r="F27" s="120">
        <f t="shared" si="35"/>
        <v>-103</v>
      </c>
      <c r="G27" s="123">
        <f t="shared" si="29"/>
        <v>-2.7943570265870865</v>
      </c>
      <c r="H27" s="115">
        <f t="shared" si="30"/>
        <v>13.135127208739645</v>
      </c>
      <c r="I27" s="40">
        <f t="shared" si="35"/>
        <v>3652</v>
      </c>
      <c r="J27" s="39">
        <f t="shared" si="35"/>
        <v>3184</v>
      </c>
      <c r="K27" s="123">
        <f t="shared" si="35"/>
        <v>-468</v>
      </c>
      <c r="L27" s="152">
        <f t="shared" si="31"/>
        <v>-12.814895947426066</v>
      </c>
      <c r="M27" s="153">
        <f t="shared" si="32"/>
        <v>11.67241000073319</v>
      </c>
      <c r="N27" s="72">
        <f>SUM(N28:N33)</f>
        <v>3513</v>
      </c>
      <c r="O27" s="39">
        <f>SUM(O28:O33)</f>
        <v>2230</v>
      </c>
      <c r="P27" s="182">
        <f>SUM(P28:P33)</f>
        <v>-1283</v>
      </c>
      <c r="Q27" s="183">
        <f>P27/N27*100</f>
        <v>-36.521491602618845</v>
      </c>
      <c r="R27" s="160"/>
      <c r="S27" s="160"/>
      <c r="T27" s="160"/>
      <c r="U27" s="192">
        <f t="shared" si="33"/>
        <v>8.175086150010998</v>
      </c>
      <c r="V27" s="71">
        <f>SUM(V28:V33)</f>
        <v>1734</v>
      </c>
      <c r="W27" s="39">
        <f>SUM(W28:W33)</f>
        <v>1178</v>
      </c>
      <c r="X27" s="120">
        <f>SUM(X28:X33)</f>
        <v>-556</v>
      </c>
      <c r="Y27" s="206">
        <f>X27/V27*100</f>
        <v>-32.06459054209919</v>
      </c>
      <c r="Z27" s="122">
        <f t="shared" si="34"/>
        <v>4.318498423638097</v>
      </c>
      <c r="AA27" s="2"/>
      <c r="AB27" s="2"/>
      <c r="AC27" s="160"/>
      <c r="AD27" s="160"/>
      <c r="AE27" s="160"/>
      <c r="AF27" s="160"/>
      <c r="AG27" s="50"/>
      <c r="AH27" s="50"/>
      <c r="AI27" s="50"/>
      <c r="AJ27" s="50"/>
      <c r="AK27" s="50"/>
      <c r="AL27" s="50"/>
      <c r="AM27" s="50"/>
      <c r="AN27" s="88"/>
      <c r="AO27" s="88"/>
      <c r="AP27" s="88"/>
      <c r="AQ27" s="2"/>
    </row>
    <row r="28" spans="2:43" ht="30" customHeight="1">
      <c r="B28" s="45">
        <v>49</v>
      </c>
      <c r="C28" s="15" t="s">
        <v>4</v>
      </c>
      <c r="D28" s="37">
        <v>77</v>
      </c>
      <c r="E28" s="39">
        <v>42</v>
      </c>
      <c r="F28" s="120">
        <f aca="true" t="shared" si="36" ref="F28:F33">E28-D28</f>
        <v>-35</v>
      </c>
      <c r="G28" s="123">
        <f t="shared" si="29"/>
        <v>-45.45454545454545</v>
      </c>
      <c r="H28" s="120">
        <f t="shared" si="30"/>
        <v>35.8974358974359</v>
      </c>
      <c r="I28" s="89">
        <v>64</v>
      </c>
      <c r="J28" s="47">
        <v>0</v>
      </c>
      <c r="K28" s="120">
        <f aca="true" t="shared" si="37" ref="K28:K33">J28-I28</f>
        <v>-64</v>
      </c>
      <c r="L28" s="141">
        <f t="shared" si="31"/>
        <v>-100</v>
      </c>
      <c r="M28" s="154">
        <f t="shared" si="32"/>
        <v>0</v>
      </c>
      <c r="N28" s="90">
        <v>0</v>
      </c>
      <c r="O28" s="51">
        <v>0</v>
      </c>
      <c r="P28" s="193">
        <f aca="true" t="shared" si="38" ref="P28:P33">O28-N28</f>
        <v>0</v>
      </c>
      <c r="Q28" s="183">
        <v>0</v>
      </c>
      <c r="R28" s="160"/>
      <c r="S28" s="160"/>
      <c r="T28" s="160"/>
      <c r="U28" s="192">
        <f t="shared" si="33"/>
        <v>0</v>
      </c>
      <c r="V28" s="71">
        <v>0</v>
      </c>
      <c r="W28" s="42">
        <v>0</v>
      </c>
      <c r="X28" s="192">
        <v>0</v>
      </c>
      <c r="Y28" s="206">
        <v>0</v>
      </c>
      <c r="Z28" s="181">
        <f t="shared" si="34"/>
        <v>0</v>
      </c>
      <c r="AA28" s="2"/>
      <c r="AB28" s="2"/>
      <c r="AC28" s="160"/>
      <c r="AD28" s="160"/>
      <c r="AE28" s="160"/>
      <c r="AF28" s="160"/>
      <c r="AG28" s="50"/>
      <c r="AH28" s="50"/>
      <c r="AI28" s="50"/>
      <c r="AJ28" s="50"/>
      <c r="AK28" s="50"/>
      <c r="AL28" s="50"/>
      <c r="AM28" s="50"/>
      <c r="AN28" s="88"/>
      <c r="AO28" s="88"/>
      <c r="AP28" s="88"/>
      <c r="AQ28" s="35"/>
    </row>
    <row r="29" spans="2:43" ht="30" customHeight="1">
      <c r="B29" s="45">
        <v>50</v>
      </c>
      <c r="C29" s="15" t="s">
        <v>5</v>
      </c>
      <c r="D29" s="37">
        <v>43</v>
      </c>
      <c r="E29" s="39">
        <v>113</v>
      </c>
      <c r="F29" s="120">
        <f t="shared" si="36"/>
        <v>70</v>
      </c>
      <c r="G29" s="115">
        <f t="shared" si="29"/>
        <v>162.7906976744186</v>
      </c>
      <c r="H29" s="115">
        <f t="shared" si="30"/>
        <v>14.848883048620237</v>
      </c>
      <c r="I29" s="40">
        <v>147</v>
      </c>
      <c r="J29" s="39">
        <v>103</v>
      </c>
      <c r="K29" s="120">
        <f t="shared" si="37"/>
        <v>-44</v>
      </c>
      <c r="L29" s="152">
        <f t="shared" si="31"/>
        <v>-29.931972789115648</v>
      </c>
      <c r="M29" s="153">
        <f t="shared" si="32"/>
        <v>13.534822601839686</v>
      </c>
      <c r="N29" s="90">
        <v>95</v>
      </c>
      <c r="O29" s="33">
        <v>126</v>
      </c>
      <c r="P29" s="193">
        <f t="shared" si="38"/>
        <v>31</v>
      </c>
      <c r="Q29" s="183">
        <f aca="true" t="shared" si="39" ref="Q29:Q35">P29/N29*100</f>
        <v>32.631578947368425</v>
      </c>
      <c r="R29" s="160"/>
      <c r="S29" s="160"/>
      <c r="T29" s="160"/>
      <c r="U29" s="192">
        <f t="shared" si="33"/>
        <v>16.557161629434955</v>
      </c>
      <c r="V29" s="71">
        <v>160</v>
      </c>
      <c r="W29" s="42">
        <v>0</v>
      </c>
      <c r="X29" s="192">
        <f>W29-V29</f>
        <v>-160</v>
      </c>
      <c r="Y29" s="206">
        <f aca="true" t="shared" si="40" ref="Y29:Y37">X29/V29*100</f>
        <v>-100</v>
      </c>
      <c r="Z29" s="181">
        <f t="shared" si="34"/>
        <v>0</v>
      </c>
      <c r="AA29" s="2"/>
      <c r="AB29" s="2"/>
      <c r="AC29" s="160"/>
      <c r="AD29" s="160"/>
      <c r="AE29" s="160"/>
      <c r="AF29" s="160"/>
      <c r="AG29" s="50"/>
      <c r="AH29" s="50"/>
      <c r="AI29" s="50"/>
      <c r="AJ29" s="50"/>
      <c r="AK29" s="50"/>
      <c r="AL29" s="50"/>
      <c r="AM29" s="50"/>
      <c r="AN29" s="88"/>
      <c r="AO29" s="88"/>
      <c r="AP29" s="88"/>
      <c r="AQ29" s="35"/>
    </row>
    <row r="30" spans="2:43" ht="30" customHeight="1" thickBot="1">
      <c r="B30" s="45">
        <v>51</v>
      </c>
      <c r="C30" s="15" t="s">
        <v>6</v>
      </c>
      <c r="D30" s="37">
        <v>1332</v>
      </c>
      <c r="E30" s="39">
        <v>1401</v>
      </c>
      <c r="F30" s="120">
        <f t="shared" si="36"/>
        <v>69</v>
      </c>
      <c r="G30" s="115">
        <f t="shared" si="29"/>
        <v>5.18018018018018</v>
      </c>
      <c r="H30" s="115">
        <f t="shared" si="30"/>
        <v>14.822259839187474</v>
      </c>
      <c r="I30" s="40">
        <v>1565</v>
      </c>
      <c r="J30" s="39">
        <v>1320</v>
      </c>
      <c r="K30" s="120">
        <f t="shared" si="37"/>
        <v>-245</v>
      </c>
      <c r="L30" s="152">
        <f t="shared" si="31"/>
        <v>-15.654952076677317</v>
      </c>
      <c r="M30" s="153">
        <f t="shared" si="32"/>
        <v>13.965298349555649</v>
      </c>
      <c r="N30" s="33">
        <v>1291</v>
      </c>
      <c r="O30" s="39">
        <v>991</v>
      </c>
      <c r="P30" s="179">
        <f t="shared" si="38"/>
        <v>-300</v>
      </c>
      <c r="Q30" s="183">
        <f t="shared" si="39"/>
        <v>-23.237800154918666</v>
      </c>
      <c r="R30" s="160"/>
      <c r="S30" s="160"/>
      <c r="T30" s="160"/>
      <c r="U30" s="160">
        <f t="shared" si="33"/>
        <v>10.484553533643673</v>
      </c>
      <c r="V30" s="71">
        <v>551</v>
      </c>
      <c r="W30" s="42">
        <v>540</v>
      </c>
      <c r="X30" s="192">
        <f>W30-V30</f>
        <v>-11</v>
      </c>
      <c r="Y30" s="206">
        <f t="shared" si="40"/>
        <v>-1.9963702359346642</v>
      </c>
      <c r="Z30" s="181">
        <f t="shared" si="34"/>
        <v>5.713076597545493</v>
      </c>
      <c r="AA30" s="2"/>
      <c r="AB30" s="2"/>
      <c r="AC30" s="160"/>
      <c r="AD30" s="160"/>
      <c r="AE30" s="160"/>
      <c r="AF30" s="160"/>
      <c r="AG30" s="50"/>
      <c r="AH30" s="50"/>
      <c r="AI30" s="50"/>
      <c r="AJ30" s="50"/>
      <c r="AK30" s="50"/>
      <c r="AL30" s="50"/>
      <c r="AM30" s="50"/>
      <c r="AN30" s="88"/>
      <c r="AO30" s="88"/>
      <c r="AP30" s="91"/>
      <c r="AQ30" s="92"/>
    </row>
    <row r="31" spans="2:43" ht="30" customHeight="1">
      <c r="B31" s="45">
        <v>52</v>
      </c>
      <c r="C31" s="15" t="s">
        <v>7</v>
      </c>
      <c r="D31" s="37">
        <v>720</v>
      </c>
      <c r="E31" s="39">
        <v>688</v>
      </c>
      <c r="F31" s="120">
        <f t="shared" si="36"/>
        <v>-32</v>
      </c>
      <c r="G31" s="115">
        <f t="shared" si="29"/>
        <v>-4.444444444444445</v>
      </c>
      <c r="H31" s="115">
        <f t="shared" si="30"/>
        <v>11.946518492793889</v>
      </c>
      <c r="I31" s="40">
        <v>720</v>
      </c>
      <c r="J31" s="39">
        <v>716</v>
      </c>
      <c r="K31" s="120">
        <f t="shared" si="37"/>
        <v>-4</v>
      </c>
      <c r="L31" s="152">
        <f t="shared" si="31"/>
        <v>-0.5555555555555556</v>
      </c>
      <c r="M31" s="153">
        <f t="shared" si="32"/>
        <v>12.432714012849454</v>
      </c>
      <c r="N31" s="72">
        <v>523</v>
      </c>
      <c r="O31" s="33">
        <v>189</v>
      </c>
      <c r="P31" s="193">
        <f t="shared" si="38"/>
        <v>-334</v>
      </c>
      <c r="Q31" s="183">
        <f t="shared" si="39"/>
        <v>-63.862332695984705</v>
      </c>
      <c r="R31" s="172"/>
      <c r="S31" s="172"/>
      <c r="T31" s="172"/>
      <c r="U31" s="192">
        <f t="shared" si="33"/>
        <v>3.2818197603750656</v>
      </c>
      <c r="V31" s="71">
        <v>133</v>
      </c>
      <c r="W31" s="42">
        <v>121</v>
      </c>
      <c r="X31" s="192">
        <f>W31-V31</f>
        <v>-12</v>
      </c>
      <c r="Y31" s="206">
        <f t="shared" si="40"/>
        <v>-9.022556390977442</v>
      </c>
      <c r="Z31" s="181">
        <f t="shared" si="34"/>
        <v>2.1010592116686926</v>
      </c>
      <c r="AA31" s="2"/>
      <c r="AB31" s="2"/>
      <c r="AC31" s="160"/>
      <c r="AD31" s="160"/>
      <c r="AE31" s="160"/>
      <c r="AF31" s="160"/>
      <c r="AG31" s="33"/>
      <c r="AH31" s="33"/>
      <c r="AI31" s="33"/>
      <c r="AJ31" s="33"/>
      <c r="AK31" s="33"/>
      <c r="AL31" s="33"/>
      <c r="AM31" s="33"/>
      <c r="AN31" s="33"/>
      <c r="AO31" s="34"/>
      <c r="AP31" s="33"/>
      <c r="AQ31" s="34"/>
    </row>
    <row r="32" spans="2:43" ht="30" customHeight="1">
      <c r="B32" s="45">
        <v>53</v>
      </c>
      <c r="C32" s="15" t="s">
        <v>8</v>
      </c>
      <c r="D32" s="37">
        <v>984</v>
      </c>
      <c r="E32" s="39">
        <v>704</v>
      </c>
      <c r="F32" s="120">
        <f t="shared" si="36"/>
        <v>-280</v>
      </c>
      <c r="G32" s="115">
        <f t="shared" si="29"/>
        <v>-28.455284552845526</v>
      </c>
      <c r="H32" s="115">
        <f t="shared" si="30"/>
        <v>13.0297982602258</v>
      </c>
      <c r="I32" s="40">
        <v>547</v>
      </c>
      <c r="J32" s="39">
        <v>520</v>
      </c>
      <c r="K32" s="120">
        <f t="shared" si="37"/>
        <v>-27</v>
      </c>
      <c r="L32" s="152">
        <f t="shared" si="31"/>
        <v>-4.93601462522852</v>
      </c>
      <c r="M32" s="153">
        <f t="shared" si="32"/>
        <v>9.624282805848603</v>
      </c>
      <c r="N32" s="72">
        <v>959</v>
      </c>
      <c r="O32" s="33">
        <v>436</v>
      </c>
      <c r="P32" s="193">
        <f t="shared" si="38"/>
        <v>-523</v>
      </c>
      <c r="Q32" s="183">
        <f t="shared" si="39"/>
        <v>-54.535974973931175</v>
      </c>
      <c r="R32" s="160"/>
      <c r="S32" s="160"/>
      <c r="T32" s="160"/>
      <c r="U32" s="192">
        <f t="shared" si="33"/>
        <v>8.069590967980751</v>
      </c>
      <c r="V32" s="71">
        <v>209</v>
      </c>
      <c r="W32" s="42">
        <v>0</v>
      </c>
      <c r="X32" s="192">
        <f>W32-V32</f>
        <v>-209</v>
      </c>
      <c r="Y32" s="206">
        <f t="shared" si="40"/>
        <v>-100</v>
      </c>
      <c r="Z32" s="181">
        <f t="shared" si="34"/>
        <v>0</v>
      </c>
      <c r="AA32" s="2"/>
      <c r="AB32" s="2"/>
      <c r="AC32" s="160"/>
      <c r="AD32" s="160"/>
      <c r="AE32" s="160"/>
      <c r="AF32" s="160"/>
      <c r="AG32" s="46"/>
      <c r="AH32" s="46"/>
      <c r="AI32" s="46"/>
      <c r="AJ32" s="46"/>
      <c r="AK32" s="46"/>
      <c r="AL32" s="46"/>
      <c r="AM32" s="46"/>
      <c r="AN32" s="51"/>
      <c r="AO32" s="34"/>
      <c r="AP32" s="51"/>
      <c r="AQ32" s="34"/>
    </row>
    <row r="33" spans="2:43" ht="30" customHeight="1">
      <c r="B33" s="53">
        <v>54</v>
      </c>
      <c r="C33" s="93" t="s">
        <v>9</v>
      </c>
      <c r="D33" s="55">
        <v>530</v>
      </c>
      <c r="E33" s="57">
        <v>635</v>
      </c>
      <c r="F33" s="134">
        <f t="shared" si="36"/>
        <v>105</v>
      </c>
      <c r="G33" s="134">
        <f t="shared" si="29"/>
        <v>19.81132075471698</v>
      </c>
      <c r="H33" s="134">
        <f t="shared" si="30"/>
        <v>10.97476667818873</v>
      </c>
      <c r="I33" s="59">
        <v>609</v>
      </c>
      <c r="J33" s="58">
        <v>525</v>
      </c>
      <c r="K33" s="134">
        <f t="shared" si="37"/>
        <v>-84</v>
      </c>
      <c r="L33" s="155">
        <f t="shared" si="31"/>
        <v>-13.793103448275861</v>
      </c>
      <c r="M33" s="156">
        <f t="shared" si="32"/>
        <v>9.073625993778085</v>
      </c>
      <c r="N33" s="58">
        <v>645</v>
      </c>
      <c r="O33" s="94">
        <v>488</v>
      </c>
      <c r="P33" s="176">
        <f t="shared" si="38"/>
        <v>-157</v>
      </c>
      <c r="Q33" s="194">
        <f t="shared" si="39"/>
        <v>-24.34108527131783</v>
      </c>
      <c r="R33" s="195"/>
      <c r="S33" s="195"/>
      <c r="T33" s="195"/>
      <c r="U33" s="196">
        <f t="shared" si="33"/>
        <v>8.434151399930867</v>
      </c>
      <c r="V33" s="62">
        <v>681</v>
      </c>
      <c r="W33" s="61">
        <v>517</v>
      </c>
      <c r="X33" s="196">
        <f>W33-V33</f>
        <v>-164</v>
      </c>
      <c r="Y33" s="207">
        <f t="shared" si="40"/>
        <v>-24.082232011747433</v>
      </c>
      <c r="Z33" s="211">
        <f t="shared" si="34"/>
        <v>8.935361216730039</v>
      </c>
      <c r="AA33" s="2"/>
      <c r="AB33" s="2"/>
      <c r="AC33" s="160"/>
      <c r="AD33" s="160"/>
      <c r="AE33" s="160"/>
      <c r="AF33" s="160"/>
      <c r="AG33" s="46"/>
      <c r="AH33" s="46"/>
      <c r="AI33" s="46"/>
      <c r="AJ33" s="46"/>
      <c r="AK33" s="46"/>
      <c r="AL33" s="46"/>
      <c r="AM33" s="46"/>
      <c r="AN33" s="51"/>
      <c r="AO33" s="34"/>
      <c r="AP33" s="51"/>
      <c r="AQ33" s="34"/>
    </row>
    <row r="34" spans="2:43" ht="30" customHeight="1">
      <c r="B34" s="10"/>
      <c r="C34" s="15" t="s">
        <v>10</v>
      </c>
      <c r="D34" s="37">
        <f aca="true" t="shared" si="41" ref="D34:R34">SUM(D35:D40)</f>
        <v>7651</v>
      </c>
      <c r="E34" s="39">
        <f t="shared" si="41"/>
        <v>8421</v>
      </c>
      <c r="F34" s="123">
        <f t="shared" si="41"/>
        <v>770</v>
      </c>
      <c r="G34" s="123">
        <f aca="true" t="shared" si="42" ref="G34:G40">F34/D34*100</f>
        <v>10.064043915827996</v>
      </c>
      <c r="H34" s="115">
        <f t="shared" si="30"/>
        <v>10.193434367888441</v>
      </c>
      <c r="I34" s="37">
        <f t="shared" si="41"/>
        <v>6748</v>
      </c>
      <c r="J34" s="39">
        <f t="shared" si="41"/>
        <v>5830</v>
      </c>
      <c r="K34" s="123">
        <f t="shared" si="41"/>
        <v>-918</v>
      </c>
      <c r="L34" s="157">
        <f aca="true" t="shared" si="43" ref="L34:L40">K34/I34*100</f>
        <v>-13.604030823947836</v>
      </c>
      <c r="M34" s="116">
        <f t="shared" si="32"/>
        <v>7.057086137607127</v>
      </c>
      <c r="N34" s="33">
        <f t="shared" si="41"/>
        <v>4873</v>
      </c>
      <c r="O34" s="39">
        <f t="shared" si="41"/>
        <v>5764</v>
      </c>
      <c r="P34" s="182">
        <f t="shared" si="41"/>
        <v>891</v>
      </c>
      <c r="Q34" s="183">
        <f t="shared" si="39"/>
        <v>18.284424379232505</v>
      </c>
      <c r="R34" s="123">
        <f t="shared" si="41"/>
        <v>0</v>
      </c>
      <c r="S34" s="160"/>
      <c r="T34" s="160"/>
      <c r="U34" s="115">
        <f t="shared" si="33"/>
        <v>6.97719459642667</v>
      </c>
      <c r="V34" s="37">
        <f>SUM(V35:V40)</f>
        <v>6497</v>
      </c>
      <c r="W34" s="39">
        <f>SUM(W35:W40)</f>
        <v>5700</v>
      </c>
      <c r="X34" s="115">
        <f>SUM(X35:X40)</f>
        <v>-797</v>
      </c>
      <c r="Y34" s="123">
        <f t="shared" si="40"/>
        <v>-12.267200246267508</v>
      </c>
      <c r="Z34" s="122">
        <f t="shared" si="34"/>
        <v>6.899724011039559</v>
      </c>
      <c r="AA34" s="2"/>
      <c r="AB34" s="2"/>
      <c r="AC34" s="160"/>
      <c r="AD34" s="160"/>
      <c r="AE34" s="160"/>
      <c r="AF34" s="160"/>
      <c r="AG34" s="46"/>
      <c r="AH34" s="46"/>
      <c r="AI34" s="46"/>
      <c r="AJ34" s="46"/>
      <c r="AK34" s="46"/>
      <c r="AL34" s="46"/>
      <c r="AM34" s="46"/>
      <c r="AN34" s="51"/>
      <c r="AO34" s="34"/>
      <c r="AP34" s="51"/>
      <c r="AQ34" s="34"/>
    </row>
    <row r="35" spans="2:43" ht="30" customHeight="1">
      <c r="B35" s="45">
        <v>55</v>
      </c>
      <c r="C35" s="15" t="s">
        <v>11</v>
      </c>
      <c r="D35" s="37">
        <v>67</v>
      </c>
      <c r="E35" s="39">
        <v>81</v>
      </c>
      <c r="F35" s="135">
        <f aca="true" t="shared" si="44" ref="F35:F40">E35-D35</f>
        <v>14</v>
      </c>
      <c r="G35" s="123">
        <f t="shared" si="42"/>
        <v>20.8955223880597</v>
      </c>
      <c r="H35" s="115">
        <f t="shared" si="30"/>
        <v>1.3717188823031328</v>
      </c>
      <c r="I35" s="40">
        <v>49</v>
      </c>
      <c r="J35" s="39">
        <v>0</v>
      </c>
      <c r="K35" s="123">
        <f aca="true" t="shared" si="45" ref="K35:K40">J35-I35</f>
        <v>-49</v>
      </c>
      <c r="L35" s="157">
        <f t="shared" si="43"/>
        <v>-100</v>
      </c>
      <c r="M35" s="153">
        <f t="shared" si="32"/>
        <v>0</v>
      </c>
      <c r="N35" s="90">
        <v>777</v>
      </c>
      <c r="O35" s="51">
        <v>1087</v>
      </c>
      <c r="P35" s="193">
        <f aca="true" t="shared" si="46" ref="P35:P40">O35-N35</f>
        <v>310</v>
      </c>
      <c r="Q35" s="183">
        <f t="shared" si="39"/>
        <v>39.897039897039896</v>
      </c>
      <c r="R35" s="160"/>
      <c r="S35" s="160"/>
      <c r="T35" s="160"/>
      <c r="U35" s="192">
        <f t="shared" si="33"/>
        <v>18.408128704487723</v>
      </c>
      <c r="V35" s="43">
        <v>4814</v>
      </c>
      <c r="W35" s="39">
        <v>4496</v>
      </c>
      <c r="X35" s="192">
        <f aca="true" t="shared" si="47" ref="X35:X40">W35-V35</f>
        <v>-318</v>
      </c>
      <c r="Y35" s="206">
        <f t="shared" si="40"/>
        <v>-6.605733277939343</v>
      </c>
      <c r="Z35" s="181">
        <f t="shared" si="34"/>
        <v>76.13886536833192</v>
      </c>
      <c r="AA35" s="2"/>
      <c r="AB35" s="2"/>
      <c r="AC35" s="160"/>
      <c r="AD35" s="160"/>
      <c r="AE35" s="160"/>
      <c r="AF35" s="160"/>
      <c r="AG35" s="46"/>
      <c r="AH35" s="46"/>
      <c r="AI35" s="46"/>
      <c r="AJ35" s="46"/>
      <c r="AK35" s="46"/>
      <c r="AL35" s="46"/>
      <c r="AM35" s="46"/>
      <c r="AN35" s="51"/>
      <c r="AO35" s="34"/>
      <c r="AP35" s="51"/>
      <c r="AQ35" s="34"/>
    </row>
    <row r="36" spans="2:43" ht="30" customHeight="1">
      <c r="B36" s="45">
        <v>56</v>
      </c>
      <c r="C36" s="15" t="s">
        <v>12</v>
      </c>
      <c r="D36" s="37">
        <v>239</v>
      </c>
      <c r="E36" s="39">
        <v>281</v>
      </c>
      <c r="F36" s="135">
        <f t="shared" si="44"/>
        <v>42</v>
      </c>
      <c r="G36" s="123">
        <f t="shared" si="42"/>
        <v>17.573221757322173</v>
      </c>
      <c r="H36" s="115">
        <f t="shared" si="30"/>
        <v>4.789500596557014</v>
      </c>
      <c r="I36" s="40">
        <v>164</v>
      </c>
      <c r="J36" s="39">
        <v>141</v>
      </c>
      <c r="K36" s="123">
        <f t="shared" si="45"/>
        <v>-23</v>
      </c>
      <c r="L36" s="157">
        <f t="shared" si="43"/>
        <v>-14.02439024390244</v>
      </c>
      <c r="M36" s="153">
        <f t="shared" si="32"/>
        <v>2.403272541332879</v>
      </c>
      <c r="N36" s="72">
        <v>0</v>
      </c>
      <c r="O36" s="33">
        <v>0</v>
      </c>
      <c r="P36" s="193">
        <f t="shared" si="46"/>
        <v>0</v>
      </c>
      <c r="Q36" s="183">
        <v>0</v>
      </c>
      <c r="R36" s="160"/>
      <c r="S36" s="160"/>
      <c r="T36" s="160"/>
      <c r="U36" s="192">
        <f t="shared" si="33"/>
        <v>0</v>
      </c>
      <c r="V36" s="43">
        <v>137</v>
      </c>
      <c r="W36" s="39">
        <v>0</v>
      </c>
      <c r="X36" s="192">
        <f t="shared" si="47"/>
        <v>-137</v>
      </c>
      <c r="Y36" s="206">
        <f t="shared" si="40"/>
        <v>-100</v>
      </c>
      <c r="Z36" s="181">
        <f t="shared" si="34"/>
        <v>0</v>
      </c>
      <c r="AA36" s="2"/>
      <c r="AB36" s="2"/>
      <c r="AC36" s="160"/>
      <c r="AD36" s="160"/>
      <c r="AE36" s="160"/>
      <c r="AF36" s="160"/>
      <c r="AG36" s="33"/>
      <c r="AH36" s="33"/>
      <c r="AI36" s="33"/>
      <c r="AJ36" s="33"/>
      <c r="AK36" s="33"/>
      <c r="AL36" s="33"/>
      <c r="AM36" s="33"/>
      <c r="AN36" s="33"/>
      <c r="AO36" s="34"/>
      <c r="AP36" s="33"/>
      <c r="AQ36" s="34"/>
    </row>
    <row r="37" spans="2:43" ht="30" customHeight="1">
      <c r="B37" s="45">
        <v>57</v>
      </c>
      <c r="C37" s="15" t="s">
        <v>13</v>
      </c>
      <c r="D37" s="37">
        <v>3598</v>
      </c>
      <c r="E37" s="39">
        <v>3877</v>
      </c>
      <c r="F37" s="135">
        <f t="shared" si="44"/>
        <v>279</v>
      </c>
      <c r="G37" s="123">
        <f t="shared" si="42"/>
        <v>7.754307948860478</v>
      </c>
      <c r="H37" s="115">
        <f t="shared" si="30"/>
        <v>12.275591299116613</v>
      </c>
      <c r="I37" s="40">
        <v>3799</v>
      </c>
      <c r="J37" s="39">
        <v>2935</v>
      </c>
      <c r="K37" s="123">
        <f t="shared" si="45"/>
        <v>-864</v>
      </c>
      <c r="L37" s="157">
        <f t="shared" si="43"/>
        <v>-22.742827059752564</v>
      </c>
      <c r="M37" s="153">
        <f t="shared" si="32"/>
        <v>9.292974068327899</v>
      </c>
      <c r="N37" s="90">
        <v>2678</v>
      </c>
      <c r="O37" s="51">
        <v>2456</v>
      </c>
      <c r="P37" s="193">
        <f t="shared" si="46"/>
        <v>-222</v>
      </c>
      <c r="Q37" s="183">
        <f>P37/N37*100</f>
        <v>-8.289768483943242</v>
      </c>
      <c r="R37" s="160"/>
      <c r="S37" s="160"/>
      <c r="T37" s="160"/>
      <c r="U37" s="192">
        <f t="shared" si="33"/>
        <v>7.776335370294146</v>
      </c>
      <c r="V37" s="43">
        <v>875</v>
      </c>
      <c r="W37" s="39">
        <v>382</v>
      </c>
      <c r="X37" s="192">
        <f t="shared" si="47"/>
        <v>-493</v>
      </c>
      <c r="Y37" s="206">
        <f t="shared" si="40"/>
        <v>-56.34285714285714</v>
      </c>
      <c r="Z37" s="181">
        <f t="shared" si="34"/>
        <v>1.2095114460310927</v>
      </c>
      <c r="AA37" s="2"/>
      <c r="AB37" s="2"/>
      <c r="AC37" s="160"/>
      <c r="AD37" s="160"/>
      <c r="AE37" s="160"/>
      <c r="AF37" s="160"/>
      <c r="AG37" s="46"/>
      <c r="AH37" s="46"/>
      <c r="AI37" s="46"/>
      <c r="AJ37" s="46"/>
      <c r="AK37" s="46"/>
      <c r="AL37" s="46"/>
      <c r="AM37" s="46"/>
      <c r="AN37" s="51"/>
      <c r="AO37" s="34"/>
      <c r="AP37" s="51"/>
      <c r="AQ37" s="34"/>
    </row>
    <row r="38" spans="2:43" ht="30" customHeight="1">
      <c r="B38" s="45">
        <v>58</v>
      </c>
      <c r="C38" s="15" t="s">
        <v>14</v>
      </c>
      <c r="D38" s="37">
        <v>536</v>
      </c>
      <c r="E38" s="39">
        <v>473</v>
      </c>
      <c r="F38" s="135">
        <f t="shared" si="44"/>
        <v>-63</v>
      </c>
      <c r="G38" s="123">
        <f t="shared" si="42"/>
        <v>-11.753731343283583</v>
      </c>
      <c r="H38" s="115">
        <f t="shared" si="30"/>
        <v>7.701074568544448</v>
      </c>
      <c r="I38" s="40">
        <v>142</v>
      </c>
      <c r="J38" s="39">
        <v>301</v>
      </c>
      <c r="K38" s="123">
        <f t="shared" si="45"/>
        <v>159</v>
      </c>
      <c r="L38" s="157">
        <f t="shared" si="43"/>
        <v>111.9718309859155</v>
      </c>
      <c r="M38" s="153">
        <f t="shared" si="32"/>
        <v>4.900683816346467</v>
      </c>
      <c r="N38" s="90">
        <v>253</v>
      </c>
      <c r="O38" s="51">
        <v>428</v>
      </c>
      <c r="P38" s="193">
        <f t="shared" si="46"/>
        <v>175</v>
      </c>
      <c r="Q38" s="183">
        <f>P38/N38*100</f>
        <v>69.1699604743083</v>
      </c>
      <c r="R38" s="160"/>
      <c r="S38" s="160"/>
      <c r="T38" s="160"/>
      <c r="U38" s="192">
        <f t="shared" si="33"/>
        <v>6.96841419732986</v>
      </c>
      <c r="V38" s="43">
        <v>0</v>
      </c>
      <c r="W38" s="39">
        <v>214</v>
      </c>
      <c r="X38" s="192">
        <f t="shared" si="47"/>
        <v>214</v>
      </c>
      <c r="Y38" s="206">
        <v>0</v>
      </c>
      <c r="Z38" s="181">
        <f t="shared" si="34"/>
        <v>3.48420709866493</v>
      </c>
      <c r="AA38" s="2"/>
      <c r="AB38" s="2"/>
      <c r="AC38" s="160"/>
      <c r="AD38" s="160"/>
      <c r="AE38" s="160"/>
      <c r="AF38" s="160"/>
      <c r="AG38" s="46"/>
      <c r="AH38" s="46"/>
      <c r="AI38" s="46"/>
      <c r="AJ38" s="46"/>
      <c r="AK38" s="46"/>
      <c r="AL38" s="46"/>
      <c r="AM38" s="46"/>
      <c r="AN38" s="51"/>
      <c r="AO38" s="34"/>
      <c r="AP38" s="51"/>
      <c r="AQ38" s="34"/>
    </row>
    <row r="39" spans="2:43" ht="30" customHeight="1">
      <c r="B39" s="45">
        <v>59</v>
      </c>
      <c r="C39" s="95" t="s">
        <v>15</v>
      </c>
      <c r="D39" s="37">
        <v>641</v>
      </c>
      <c r="E39" s="39">
        <v>751</v>
      </c>
      <c r="F39" s="135">
        <f t="shared" si="44"/>
        <v>110</v>
      </c>
      <c r="G39" s="123">
        <f t="shared" si="42"/>
        <v>17.160686427457097</v>
      </c>
      <c r="H39" s="115">
        <f t="shared" si="30"/>
        <v>12.778628551982305</v>
      </c>
      <c r="I39" s="40">
        <v>458</v>
      </c>
      <c r="J39" s="72">
        <v>361</v>
      </c>
      <c r="K39" s="123">
        <f t="shared" si="45"/>
        <v>-97</v>
      </c>
      <c r="L39" s="157">
        <f t="shared" si="43"/>
        <v>-21.17903930131004</v>
      </c>
      <c r="M39" s="153">
        <f t="shared" si="32"/>
        <v>6.142589756678578</v>
      </c>
      <c r="N39" s="72">
        <v>359</v>
      </c>
      <c r="O39" s="51">
        <v>626</v>
      </c>
      <c r="P39" s="193">
        <f t="shared" si="46"/>
        <v>267</v>
      </c>
      <c r="Q39" s="183">
        <f>P39/N39*100</f>
        <v>74.3732590529248</v>
      </c>
      <c r="R39" s="160"/>
      <c r="S39" s="160"/>
      <c r="T39" s="160"/>
      <c r="U39" s="192">
        <f t="shared" si="33"/>
        <v>10.651693040667007</v>
      </c>
      <c r="V39" s="43">
        <v>0</v>
      </c>
      <c r="W39" s="39">
        <v>0</v>
      </c>
      <c r="X39" s="192">
        <f t="shared" si="47"/>
        <v>0</v>
      </c>
      <c r="Y39" s="206">
        <v>0</v>
      </c>
      <c r="Z39" s="181">
        <f t="shared" si="34"/>
        <v>0</v>
      </c>
      <c r="AA39" s="2"/>
      <c r="AB39" s="2"/>
      <c r="AC39" s="160"/>
      <c r="AD39" s="160"/>
      <c r="AE39" s="160"/>
      <c r="AF39" s="160"/>
      <c r="AG39" s="33"/>
      <c r="AH39" s="33"/>
      <c r="AI39" s="33"/>
      <c r="AJ39" s="33"/>
      <c r="AK39" s="33"/>
      <c r="AL39" s="33"/>
      <c r="AM39" s="33"/>
      <c r="AN39" s="33"/>
      <c r="AO39" s="34"/>
      <c r="AP39" s="33"/>
      <c r="AQ39" s="34"/>
    </row>
    <row r="40" spans="2:43" ht="30" customHeight="1" thickBot="1">
      <c r="B40" s="23">
        <v>60</v>
      </c>
      <c r="C40" s="26" t="s">
        <v>16</v>
      </c>
      <c r="D40" s="75">
        <v>2570</v>
      </c>
      <c r="E40" s="76">
        <v>2958</v>
      </c>
      <c r="F40" s="124">
        <f t="shared" si="44"/>
        <v>388</v>
      </c>
      <c r="G40" s="124">
        <f t="shared" si="42"/>
        <v>15.09727626459144</v>
      </c>
      <c r="H40" s="136">
        <f t="shared" si="30"/>
        <v>10.859828181217416</v>
      </c>
      <c r="I40" s="96">
        <v>2136</v>
      </c>
      <c r="J40" s="76">
        <v>2092</v>
      </c>
      <c r="K40" s="124">
        <f t="shared" si="45"/>
        <v>-44</v>
      </c>
      <c r="L40" s="158">
        <f t="shared" si="43"/>
        <v>-2.0599250936329585</v>
      </c>
      <c r="M40" s="159">
        <f t="shared" si="32"/>
        <v>7.680446435127395</v>
      </c>
      <c r="N40" s="97">
        <v>806</v>
      </c>
      <c r="O40" s="79">
        <v>1167</v>
      </c>
      <c r="P40" s="197">
        <f t="shared" si="46"/>
        <v>361</v>
      </c>
      <c r="Q40" s="185">
        <f>P40/N40*100</f>
        <v>44.78908188585608</v>
      </c>
      <c r="R40" s="186"/>
      <c r="S40" s="186"/>
      <c r="T40" s="186"/>
      <c r="U40" s="198">
        <f t="shared" si="33"/>
        <v>4.284455540054336</v>
      </c>
      <c r="V40" s="82">
        <v>671</v>
      </c>
      <c r="W40" s="80">
        <v>608</v>
      </c>
      <c r="X40" s="198">
        <f t="shared" si="47"/>
        <v>-63</v>
      </c>
      <c r="Y40" s="209">
        <f>X40/V40*100</f>
        <v>-9.38897168405365</v>
      </c>
      <c r="Z40" s="212">
        <f t="shared" si="34"/>
        <v>2.2321756369777517</v>
      </c>
      <c r="AA40" s="2"/>
      <c r="AB40" s="2"/>
      <c r="AC40" s="160"/>
      <c r="AD40" s="160"/>
      <c r="AE40" s="160"/>
      <c r="AF40" s="160"/>
      <c r="AG40" s="46"/>
      <c r="AH40" s="46"/>
      <c r="AI40" s="46"/>
      <c r="AJ40" s="46"/>
      <c r="AK40" s="46"/>
      <c r="AL40" s="46"/>
      <c r="AM40" s="46"/>
      <c r="AN40" s="51"/>
      <c r="AO40" s="34"/>
      <c r="AP40" s="51"/>
      <c r="AQ40" s="34"/>
    </row>
    <row r="41" spans="9:43" ht="30" customHeight="1">
      <c r="I41" s="2"/>
      <c r="J41" s="34"/>
      <c r="K41" s="160"/>
      <c r="L41" s="157"/>
      <c r="M41" s="157"/>
      <c r="N41" s="2"/>
      <c r="O41" s="64"/>
      <c r="P41" s="199"/>
      <c r="Q41" s="160"/>
      <c r="R41" s="160"/>
      <c r="S41" s="200"/>
      <c r="T41" s="200"/>
      <c r="U41" s="200"/>
      <c r="V41" s="3"/>
      <c r="W41" s="33"/>
      <c r="X41" s="157"/>
      <c r="Y41" s="120"/>
      <c r="Z41" s="120"/>
      <c r="AA41" s="46"/>
      <c r="AB41" s="46"/>
      <c r="AC41" s="120"/>
      <c r="AD41" s="160"/>
      <c r="AE41" s="120"/>
      <c r="AF41" s="120"/>
      <c r="AG41" s="46"/>
      <c r="AH41" s="46"/>
      <c r="AI41" s="46"/>
      <c r="AJ41" s="46"/>
      <c r="AK41" s="46"/>
      <c r="AL41" s="46"/>
      <c r="AM41" s="46"/>
      <c r="AN41" s="51"/>
      <c r="AO41" s="34"/>
      <c r="AP41" s="51"/>
      <c r="AQ41" s="34"/>
    </row>
    <row r="42" spans="9:43" ht="30" customHeight="1">
      <c r="I42" s="2"/>
      <c r="J42" s="34"/>
      <c r="K42" s="160"/>
      <c r="L42" s="157"/>
      <c r="M42" s="157"/>
      <c r="N42" s="2"/>
      <c r="O42" s="34"/>
      <c r="P42" s="199"/>
      <c r="Q42" s="160"/>
      <c r="R42" s="160"/>
      <c r="S42" s="200"/>
      <c r="T42" s="200"/>
      <c r="U42" s="200"/>
      <c r="V42" s="3"/>
      <c r="W42" s="33"/>
      <c r="X42" s="157"/>
      <c r="Y42" s="120"/>
      <c r="Z42" s="120"/>
      <c r="AA42" s="46"/>
      <c r="AB42" s="46"/>
      <c r="AC42" s="120"/>
      <c r="AD42" s="160"/>
      <c r="AE42" s="120"/>
      <c r="AF42" s="120"/>
      <c r="AG42" s="46"/>
      <c r="AH42" s="46"/>
      <c r="AI42" s="46"/>
      <c r="AJ42" s="46"/>
      <c r="AK42" s="46"/>
      <c r="AL42" s="46"/>
      <c r="AM42" s="46"/>
      <c r="AN42" s="51"/>
      <c r="AO42" s="34"/>
      <c r="AP42" s="51"/>
      <c r="AQ42" s="34"/>
    </row>
    <row r="43" spans="9:43" ht="30" customHeight="1">
      <c r="I43" s="2"/>
      <c r="J43" s="34"/>
      <c r="K43" s="160"/>
      <c r="L43" s="157"/>
      <c r="M43" s="157"/>
      <c r="N43" s="2"/>
      <c r="O43" s="34"/>
      <c r="P43" s="199"/>
      <c r="Q43" s="160"/>
      <c r="R43" s="160"/>
      <c r="S43" s="200"/>
      <c r="T43" s="200"/>
      <c r="U43" s="200"/>
      <c r="V43" s="3"/>
      <c r="W43" s="33"/>
      <c r="X43" s="157"/>
      <c r="Y43" s="120"/>
      <c r="Z43" s="120"/>
      <c r="AA43" s="46"/>
      <c r="AB43" s="46"/>
      <c r="AC43" s="120"/>
      <c r="AD43" s="160"/>
      <c r="AE43" s="120"/>
      <c r="AF43" s="120"/>
      <c r="AG43" s="46"/>
      <c r="AH43" s="46"/>
      <c r="AI43" s="46"/>
      <c r="AJ43" s="46"/>
      <c r="AK43" s="46"/>
      <c r="AL43" s="46"/>
      <c r="AM43" s="46"/>
      <c r="AN43" s="51"/>
      <c r="AO43" s="34"/>
      <c r="AP43" s="51"/>
      <c r="AQ43" s="34"/>
    </row>
    <row r="44" spans="9:43" ht="30" customHeight="1">
      <c r="I44" s="2"/>
      <c r="J44" s="2"/>
      <c r="K44" s="160"/>
      <c r="L44" s="161"/>
      <c r="M44" s="160"/>
      <c r="N44" s="2"/>
      <c r="O44" s="2"/>
      <c r="P44" s="199"/>
      <c r="Q44" s="160"/>
      <c r="R44" s="160"/>
      <c r="S44" s="200"/>
      <c r="T44" s="200"/>
      <c r="U44" s="200"/>
      <c r="V44" s="3"/>
      <c r="W44" s="33"/>
      <c r="X44" s="157"/>
      <c r="Y44" s="120"/>
      <c r="Z44" s="120"/>
      <c r="AA44" s="33"/>
      <c r="AB44" s="33"/>
      <c r="AC44" s="120"/>
      <c r="AD44" s="120"/>
      <c r="AE44" s="120"/>
      <c r="AF44" s="120"/>
      <c r="AG44" s="33"/>
      <c r="AH44" s="33"/>
      <c r="AI44" s="33"/>
      <c r="AJ44" s="33"/>
      <c r="AK44" s="33"/>
      <c r="AL44" s="33"/>
      <c r="AM44" s="33"/>
      <c r="AN44" s="33"/>
      <c r="AO44" s="34"/>
      <c r="AP44" s="33"/>
      <c r="AQ44" s="34"/>
    </row>
    <row r="45" spans="9:43" ht="30" customHeight="1">
      <c r="I45" s="2"/>
      <c r="J45" s="2"/>
      <c r="K45" s="160"/>
      <c r="L45" s="161"/>
      <c r="M45" s="160"/>
      <c r="N45" s="2"/>
      <c r="O45" s="2"/>
      <c r="P45" s="199"/>
      <c r="Q45" s="160"/>
      <c r="R45" s="160"/>
      <c r="S45" s="200"/>
      <c r="T45" s="200"/>
      <c r="U45" s="200"/>
      <c r="V45" s="3"/>
      <c r="W45" s="33"/>
      <c r="X45" s="157"/>
      <c r="Y45" s="120"/>
      <c r="Z45" s="120"/>
      <c r="AA45" s="46"/>
      <c r="AB45" s="46"/>
      <c r="AC45" s="120"/>
      <c r="AD45" s="160"/>
      <c r="AE45" s="120"/>
      <c r="AF45" s="120"/>
      <c r="AG45" s="46"/>
      <c r="AH45" s="46"/>
      <c r="AI45" s="46"/>
      <c r="AJ45" s="46"/>
      <c r="AK45" s="46"/>
      <c r="AL45" s="46"/>
      <c r="AM45" s="46"/>
      <c r="AN45" s="51"/>
      <c r="AO45" s="34"/>
      <c r="AP45" s="51"/>
      <c r="AQ45" s="34"/>
    </row>
    <row r="46" spans="9:43" ht="30" customHeight="1">
      <c r="I46" s="2"/>
      <c r="J46" s="2"/>
      <c r="K46" s="160"/>
      <c r="L46" s="161"/>
      <c r="M46" s="160"/>
      <c r="N46" s="2"/>
      <c r="O46" s="2"/>
      <c r="P46" s="199"/>
      <c r="Q46" s="160"/>
      <c r="R46" s="160"/>
      <c r="S46" s="200"/>
      <c r="T46" s="200"/>
      <c r="U46" s="200"/>
      <c r="V46" s="3"/>
      <c r="W46" s="33"/>
      <c r="X46" s="157"/>
      <c r="Y46" s="120"/>
      <c r="Z46" s="120"/>
      <c r="AA46" s="46"/>
      <c r="AB46" s="46"/>
      <c r="AC46" s="120"/>
      <c r="AD46" s="160"/>
      <c r="AE46" s="120"/>
      <c r="AF46" s="120"/>
      <c r="AG46" s="46"/>
      <c r="AH46" s="46"/>
      <c r="AI46" s="46"/>
      <c r="AJ46" s="46"/>
      <c r="AK46" s="46"/>
      <c r="AL46" s="46"/>
      <c r="AM46" s="46"/>
      <c r="AN46" s="51"/>
      <c r="AO46" s="34"/>
      <c r="AP46" s="51"/>
      <c r="AQ46" s="34"/>
    </row>
    <row r="47" spans="9:43" ht="30" customHeight="1">
      <c r="I47" s="2"/>
      <c r="J47" s="2"/>
      <c r="K47" s="160"/>
      <c r="L47" s="161"/>
      <c r="M47" s="160"/>
      <c r="N47" s="2"/>
      <c r="O47" s="2"/>
      <c r="P47" s="199"/>
      <c r="Q47" s="160"/>
      <c r="R47" s="160"/>
      <c r="S47" s="200"/>
      <c r="T47" s="200"/>
      <c r="U47" s="200"/>
      <c r="V47" s="3"/>
      <c r="W47" s="33"/>
      <c r="X47" s="157"/>
      <c r="Y47" s="120"/>
      <c r="Z47" s="120"/>
      <c r="AA47" s="46"/>
      <c r="AB47" s="46"/>
      <c r="AC47" s="120"/>
      <c r="AD47" s="160"/>
      <c r="AE47" s="120"/>
      <c r="AF47" s="120"/>
      <c r="AG47" s="46"/>
      <c r="AH47" s="46"/>
      <c r="AI47" s="46"/>
      <c r="AJ47" s="46"/>
      <c r="AK47" s="46"/>
      <c r="AL47" s="46"/>
      <c r="AM47" s="46"/>
      <c r="AN47" s="51"/>
      <c r="AO47" s="34"/>
      <c r="AP47" s="51"/>
      <c r="AQ47" s="34"/>
    </row>
    <row r="48" spans="9:43" ht="30" customHeight="1">
      <c r="I48" s="2"/>
      <c r="J48" s="2"/>
      <c r="K48" s="160"/>
      <c r="L48" s="161"/>
      <c r="M48" s="160"/>
      <c r="N48" s="2"/>
      <c r="O48" s="2"/>
      <c r="P48" s="199"/>
      <c r="Q48" s="160"/>
      <c r="R48" s="160"/>
      <c r="S48" s="200"/>
      <c r="T48" s="200"/>
      <c r="U48" s="200"/>
      <c r="V48" s="3"/>
      <c r="W48" s="33"/>
      <c r="X48" s="157"/>
      <c r="Y48" s="120"/>
      <c r="Z48" s="120"/>
      <c r="AA48" s="46"/>
      <c r="AB48" s="46"/>
      <c r="AC48" s="120"/>
      <c r="AD48" s="160"/>
      <c r="AE48" s="120"/>
      <c r="AF48" s="120"/>
      <c r="AG48" s="46"/>
      <c r="AH48" s="46"/>
      <c r="AI48" s="46"/>
      <c r="AJ48" s="46"/>
      <c r="AK48" s="46"/>
      <c r="AL48" s="46"/>
      <c r="AM48" s="46"/>
      <c r="AN48" s="51"/>
      <c r="AO48" s="34"/>
      <c r="AP48" s="51"/>
      <c r="AQ48" s="34"/>
    </row>
    <row r="49" spans="9:43" ht="30" customHeight="1">
      <c r="I49" s="2"/>
      <c r="J49" s="2"/>
      <c r="K49" s="160"/>
      <c r="L49" s="161"/>
      <c r="M49" s="160"/>
      <c r="N49" s="2"/>
      <c r="O49" s="2"/>
      <c r="P49" s="199"/>
      <c r="Q49" s="160"/>
      <c r="R49" s="160"/>
      <c r="S49" s="200"/>
      <c r="T49" s="200"/>
      <c r="U49" s="200"/>
      <c r="V49" s="3"/>
      <c r="W49" s="33"/>
      <c r="X49" s="157"/>
      <c r="Y49" s="120"/>
      <c r="Z49" s="120"/>
      <c r="AA49" s="33"/>
      <c r="AB49" s="33"/>
      <c r="AC49" s="120"/>
      <c r="AD49" s="120"/>
      <c r="AE49" s="120"/>
      <c r="AF49" s="120"/>
      <c r="AG49" s="33"/>
      <c r="AH49" s="33"/>
      <c r="AI49" s="33"/>
      <c r="AJ49" s="33"/>
      <c r="AK49" s="33"/>
      <c r="AL49" s="33"/>
      <c r="AM49" s="33"/>
      <c r="AN49" s="33"/>
      <c r="AO49" s="34"/>
      <c r="AP49" s="33"/>
      <c r="AQ49" s="34"/>
    </row>
    <row r="50" spans="9:43" ht="30" customHeight="1">
      <c r="I50" s="2"/>
      <c r="J50" s="2"/>
      <c r="K50" s="160"/>
      <c r="L50" s="161"/>
      <c r="M50" s="160"/>
      <c r="N50" s="2"/>
      <c r="O50" s="2"/>
      <c r="P50" s="199"/>
      <c r="Q50" s="160"/>
      <c r="R50" s="160"/>
      <c r="S50" s="200"/>
      <c r="T50" s="200"/>
      <c r="U50" s="200"/>
      <c r="V50" s="3"/>
      <c r="W50" s="33"/>
      <c r="X50" s="157"/>
      <c r="Y50" s="120"/>
      <c r="Z50" s="120"/>
      <c r="AA50" s="46"/>
      <c r="AB50" s="46"/>
      <c r="AC50" s="120"/>
      <c r="AD50" s="160"/>
      <c r="AE50" s="120"/>
      <c r="AF50" s="120"/>
      <c r="AG50" s="46"/>
      <c r="AH50" s="46"/>
      <c r="AI50" s="46"/>
      <c r="AJ50" s="46"/>
      <c r="AK50" s="46"/>
      <c r="AL50" s="46"/>
      <c r="AM50" s="46"/>
      <c r="AN50" s="51"/>
      <c r="AO50" s="34"/>
      <c r="AP50" s="51"/>
      <c r="AQ50" s="34"/>
    </row>
    <row r="51" spans="9:43" ht="30" customHeight="1">
      <c r="I51" s="2"/>
      <c r="J51" s="2"/>
      <c r="K51" s="160"/>
      <c r="L51" s="161"/>
      <c r="M51" s="160"/>
      <c r="N51" s="2"/>
      <c r="O51" s="2"/>
      <c r="P51" s="199"/>
      <c r="Q51" s="160"/>
      <c r="R51" s="160"/>
      <c r="S51" s="200"/>
      <c r="T51" s="200"/>
      <c r="U51" s="200"/>
      <c r="V51" s="3"/>
      <c r="W51" s="33"/>
      <c r="X51" s="157"/>
      <c r="Y51" s="120"/>
      <c r="Z51" s="120"/>
      <c r="AA51" s="46"/>
      <c r="AB51" s="46"/>
      <c r="AC51" s="120"/>
      <c r="AD51" s="160"/>
      <c r="AE51" s="120"/>
      <c r="AF51" s="120"/>
      <c r="AG51" s="46"/>
      <c r="AH51" s="46"/>
      <c r="AI51" s="46"/>
      <c r="AJ51" s="46"/>
      <c r="AK51" s="46"/>
      <c r="AL51" s="46"/>
      <c r="AM51" s="46"/>
      <c r="AN51" s="51"/>
      <c r="AO51" s="34"/>
      <c r="AP51" s="51"/>
      <c r="AQ51" s="34"/>
    </row>
    <row r="52" spans="9:43" ht="30" customHeight="1">
      <c r="I52" s="2"/>
      <c r="J52" s="2"/>
      <c r="K52" s="160"/>
      <c r="L52" s="161"/>
      <c r="M52" s="160"/>
      <c r="N52" s="2"/>
      <c r="O52" s="2"/>
      <c r="P52" s="199"/>
      <c r="Q52" s="160"/>
      <c r="R52" s="160"/>
      <c r="S52" s="200"/>
      <c r="T52" s="200"/>
      <c r="U52" s="200"/>
      <c r="V52" s="3"/>
      <c r="W52" s="33"/>
      <c r="X52" s="157"/>
      <c r="Y52" s="120"/>
      <c r="Z52" s="120"/>
      <c r="AA52" s="46"/>
      <c r="AB52" s="46"/>
      <c r="AC52" s="120"/>
      <c r="AD52" s="160"/>
      <c r="AE52" s="120"/>
      <c r="AF52" s="120"/>
      <c r="AG52" s="46"/>
      <c r="AH52" s="46"/>
      <c r="AI52" s="46"/>
      <c r="AJ52" s="46"/>
      <c r="AK52" s="46"/>
      <c r="AL52" s="46"/>
      <c r="AM52" s="46"/>
      <c r="AN52" s="51"/>
      <c r="AO52" s="34"/>
      <c r="AP52" s="51"/>
      <c r="AQ52" s="34"/>
    </row>
    <row r="53" spans="9:43" ht="30" customHeight="1">
      <c r="I53" s="2"/>
      <c r="J53" s="2"/>
      <c r="K53" s="160"/>
      <c r="L53" s="161"/>
      <c r="M53" s="160"/>
      <c r="N53" s="2"/>
      <c r="O53" s="2"/>
      <c r="P53" s="199"/>
      <c r="Q53" s="160"/>
      <c r="R53" s="160"/>
      <c r="S53" s="200"/>
      <c r="T53" s="200"/>
      <c r="U53" s="200"/>
      <c r="V53" s="3"/>
      <c r="W53" s="33"/>
      <c r="X53" s="157"/>
      <c r="Y53" s="120"/>
      <c r="Z53" s="120"/>
      <c r="AA53" s="46"/>
      <c r="AB53" s="46"/>
      <c r="AC53" s="120"/>
      <c r="AD53" s="160"/>
      <c r="AE53" s="120"/>
      <c r="AF53" s="120"/>
      <c r="AG53" s="46"/>
      <c r="AH53" s="46"/>
      <c r="AI53" s="46"/>
      <c r="AJ53" s="46"/>
      <c r="AK53" s="46"/>
      <c r="AL53" s="46"/>
      <c r="AM53" s="46"/>
      <c r="AN53" s="51"/>
      <c r="AO53" s="34"/>
      <c r="AP53" s="51"/>
      <c r="AQ53" s="34"/>
    </row>
    <row r="54" spans="9:43" ht="30" customHeight="1">
      <c r="I54" s="2"/>
      <c r="J54" s="2"/>
      <c r="K54" s="160"/>
      <c r="L54" s="161"/>
      <c r="M54" s="160"/>
      <c r="N54" s="2"/>
      <c r="O54" s="2"/>
      <c r="P54" s="199"/>
      <c r="Q54" s="160"/>
      <c r="R54" s="160"/>
      <c r="S54" s="200"/>
      <c r="T54" s="200"/>
      <c r="U54" s="200"/>
      <c r="V54" s="3"/>
      <c r="W54" s="33"/>
      <c r="X54" s="157"/>
      <c r="Z54" s="160"/>
      <c r="AA54" s="46"/>
      <c r="AB54" s="46"/>
      <c r="AC54" s="120"/>
      <c r="AD54" s="160"/>
      <c r="AE54" s="160"/>
      <c r="AF54" s="160"/>
      <c r="AG54" s="50"/>
      <c r="AH54" s="50"/>
      <c r="AI54" s="50"/>
      <c r="AJ54" s="50"/>
      <c r="AK54" s="50"/>
      <c r="AL54" s="50"/>
      <c r="AM54" s="50"/>
      <c r="AN54" s="88"/>
      <c r="AO54" s="34"/>
      <c r="AP54" s="51"/>
      <c r="AQ54" s="34"/>
    </row>
    <row r="55" spans="9:43" ht="30" customHeight="1">
      <c r="I55" s="2"/>
      <c r="J55" s="2"/>
      <c r="K55" s="160"/>
      <c r="L55" s="161"/>
      <c r="M55" s="160"/>
      <c r="N55" s="2"/>
      <c r="O55" s="2"/>
      <c r="P55" s="199"/>
      <c r="Q55" s="160"/>
      <c r="R55" s="160"/>
      <c r="S55" s="160"/>
      <c r="T55" s="160"/>
      <c r="U55" s="160"/>
      <c r="V55" s="3"/>
      <c r="W55" s="33"/>
      <c r="X55" s="157"/>
      <c r="Y55" s="120"/>
      <c r="Z55" s="120"/>
      <c r="AA55" s="33"/>
      <c r="AB55" s="33"/>
      <c r="AC55" s="120"/>
      <c r="AD55" s="120"/>
      <c r="AE55" s="120"/>
      <c r="AF55" s="120"/>
      <c r="AG55" s="33"/>
      <c r="AH55" s="33"/>
      <c r="AI55" s="33"/>
      <c r="AJ55" s="33"/>
      <c r="AK55" s="33"/>
      <c r="AL55" s="33"/>
      <c r="AM55" s="33"/>
      <c r="AN55" s="33"/>
      <c r="AO55" s="34"/>
      <c r="AP55" s="33"/>
      <c r="AQ55" s="34"/>
    </row>
    <row r="56" spans="9:43" ht="30" customHeight="1">
      <c r="I56" s="2"/>
      <c r="J56" s="2"/>
      <c r="K56" s="160"/>
      <c r="L56" s="161"/>
      <c r="M56" s="160"/>
      <c r="N56" s="2"/>
      <c r="O56" s="2"/>
      <c r="P56" s="199"/>
      <c r="Q56" s="160"/>
      <c r="R56" s="160"/>
      <c r="S56" s="200"/>
      <c r="T56" s="200"/>
      <c r="U56" s="200"/>
      <c r="V56" s="3"/>
      <c r="W56" s="33"/>
      <c r="X56" s="157"/>
      <c r="Y56" s="120"/>
      <c r="Z56" s="120"/>
      <c r="AA56" s="33"/>
      <c r="AB56" s="33"/>
      <c r="AC56" s="120"/>
      <c r="AD56" s="120"/>
      <c r="AE56" s="120"/>
      <c r="AF56" s="120"/>
      <c r="AG56" s="33"/>
      <c r="AH56" s="33"/>
      <c r="AI56" s="33"/>
      <c r="AJ56" s="33"/>
      <c r="AK56" s="33"/>
      <c r="AL56" s="33"/>
      <c r="AM56" s="33"/>
      <c r="AN56" s="33"/>
      <c r="AO56" s="34"/>
      <c r="AP56" s="33"/>
      <c r="AQ56" s="34"/>
    </row>
    <row r="57" spans="9:43" ht="30" customHeight="1">
      <c r="I57" s="2"/>
      <c r="J57" s="2"/>
      <c r="K57" s="160"/>
      <c r="L57" s="161"/>
      <c r="M57" s="160"/>
      <c r="N57" s="2"/>
      <c r="O57" s="2"/>
      <c r="P57" s="199"/>
      <c r="Q57" s="160"/>
      <c r="R57" s="160"/>
      <c r="S57" s="200"/>
      <c r="T57" s="200"/>
      <c r="U57" s="200"/>
      <c r="V57" s="3"/>
      <c r="W57" s="33"/>
      <c r="X57" s="157"/>
      <c r="Y57" s="120"/>
      <c r="Z57" s="120"/>
      <c r="AA57" s="46"/>
      <c r="AB57" s="46"/>
      <c r="AC57" s="120"/>
      <c r="AD57" s="160"/>
      <c r="AE57" s="120"/>
      <c r="AF57" s="120"/>
      <c r="AG57" s="46"/>
      <c r="AH57" s="46"/>
      <c r="AI57" s="46"/>
      <c r="AJ57" s="46"/>
      <c r="AK57" s="46"/>
      <c r="AL57" s="46"/>
      <c r="AM57" s="46"/>
      <c r="AN57" s="51"/>
      <c r="AO57" s="34"/>
      <c r="AP57" s="51"/>
      <c r="AQ57" s="34"/>
    </row>
    <row r="58" spans="9:43" ht="30" customHeight="1">
      <c r="I58" s="2"/>
      <c r="J58" s="2"/>
      <c r="K58" s="160"/>
      <c r="L58" s="161"/>
      <c r="M58" s="160"/>
      <c r="N58" s="2"/>
      <c r="O58" s="2"/>
      <c r="P58" s="199"/>
      <c r="Q58" s="160"/>
      <c r="R58" s="160"/>
      <c r="S58" s="200"/>
      <c r="T58" s="200"/>
      <c r="U58" s="200"/>
      <c r="V58" s="3"/>
      <c r="W58" s="33"/>
      <c r="X58" s="157"/>
      <c r="Y58" s="120"/>
      <c r="Z58" s="120"/>
      <c r="AA58" s="46"/>
      <c r="AB58" s="46"/>
      <c r="AC58" s="120"/>
      <c r="AD58" s="160"/>
      <c r="AE58" s="120"/>
      <c r="AF58" s="120"/>
      <c r="AG58" s="46"/>
      <c r="AH58" s="46"/>
      <c r="AI58" s="46"/>
      <c r="AJ58" s="46"/>
      <c r="AK58" s="46"/>
      <c r="AL58" s="46"/>
      <c r="AM58" s="46"/>
      <c r="AN58" s="51"/>
      <c r="AO58" s="34"/>
      <c r="AP58" s="51"/>
      <c r="AQ58" s="34"/>
    </row>
    <row r="59" spans="9:43" ht="30" customHeight="1">
      <c r="I59" s="2"/>
      <c r="J59" s="2"/>
      <c r="K59" s="160"/>
      <c r="L59" s="161"/>
      <c r="M59" s="160"/>
      <c r="N59" s="2"/>
      <c r="O59" s="2"/>
      <c r="P59" s="199"/>
      <c r="Q59" s="160"/>
      <c r="R59" s="160"/>
      <c r="S59" s="200"/>
      <c r="T59" s="200"/>
      <c r="U59" s="200"/>
      <c r="V59" s="3"/>
      <c r="W59" s="33"/>
      <c r="X59" s="157"/>
      <c r="Y59" s="120"/>
      <c r="Z59" s="120"/>
      <c r="AA59" s="33"/>
      <c r="AB59" s="33"/>
      <c r="AC59" s="120"/>
      <c r="AD59" s="120"/>
      <c r="AE59" s="120"/>
      <c r="AF59" s="120"/>
      <c r="AG59" s="33"/>
      <c r="AH59" s="33"/>
      <c r="AI59" s="33"/>
      <c r="AJ59" s="33"/>
      <c r="AK59" s="33"/>
      <c r="AL59" s="33"/>
      <c r="AM59" s="33"/>
      <c r="AN59" s="33"/>
      <c r="AO59" s="34"/>
      <c r="AP59" s="33"/>
      <c r="AQ59" s="34"/>
    </row>
    <row r="60" spans="9:43" ht="30" customHeight="1">
      <c r="I60" s="2"/>
      <c r="J60" s="2"/>
      <c r="K60" s="160"/>
      <c r="L60" s="161"/>
      <c r="M60" s="160"/>
      <c r="N60" s="2"/>
      <c r="O60" s="2"/>
      <c r="P60" s="199"/>
      <c r="Q60" s="160"/>
      <c r="R60" s="160"/>
      <c r="S60" s="200"/>
      <c r="T60" s="200"/>
      <c r="U60" s="200"/>
      <c r="V60" s="3"/>
      <c r="W60" s="33"/>
      <c r="X60" s="157"/>
      <c r="Y60" s="120"/>
      <c r="Z60" s="120"/>
      <c r="AA60" s="46"/>
      <c r="AB60" s="46"/>
      <c r="AC60" s="120"/>
      <c r="AD60" s="160"/>
      <c r="AE60" s="120"/>
      <c r="AF60" s="120"/>
      <c r="AG60" s="46"/>
      <c r="AH60" s="46"/>
      <c r="AI60" s="46"/>
      <c r="AJ60" s="46"/>
      <c r="AK60" s="46"/>
      <c r="AL60" s="46"/>
      <c r="AM60" s="46"/>
      <c r="AN60" s="51"/>
      <c r="AO60" s="34"/>
      <c r="AP60" s="51"/>
      <c r="AQ60" s="34"/>
    </row>
    <row r="61" spans="9:43" ht="30" customHeight="1">
      <c r="I61" s="2"/>
      <c r="J61" s="2"/>
      <c r="K61" s="160"/>
      <c r="L61" s="161"/>
      <c r="M61" s="160"/>
      <c r="N61" s="2"/>
      <c r="O61" s="2"/>
      <c r="P61" s="199"/>
      <c r="Q61" s="160"/>
      <c r="R61" s="160"/>
      <c r="S61" s="200"/>
      <c r="T61" s="200"/>
      <c r="U61" s="200"/>
      <c r="V61" s="3"/>
      <c r="W61" s="33"/>
      <c r="X61" s="157"/>
      <c r="Y61" s="120"/>
      <c r="Z61" s="120"/>
      <c r="AA61" s="46"/>
      <c r="AB61" s="46"/>
      <c r="AC61" s="120"/>
      <c r="AD61" s="160"/>
      <c r="AE61" s="120"/>
      <c r="AF61" s="120"/>
      <c r="AG61" s="46"/>
      <c r="AH61" s="46"/>
      <c r="AI61" s="46"/>
      <c r="AJ61" s="46"/>
      <c r="AK61" s="46"/>
      <c r="AL61" s="46"/>
      <c r="AM61" s="46"/>
      <c r="AN61" s="51"/>
      <c r="AO61" s="34"/>
      <c r="AP61" s="51"/>
      <c r="AQ61" s="34"/>
    </row>
    <row r="62" spans="9:43" ht="30" customHeight="1">
      <c r="I62" s="2"/>
      <c r="J62" s="2"/>
      <c r="K62" s="160"/>
      <c r="L62" s="161"/>
      <c r="M62" s="160"/>
      <c r="N62" s="2"/>
      <c r="O62" s="2"/>
      <c r="P62" s="199"/>
      <c r="Q62" s="160"/>
      <c r="R62" s="160"/>
      <c r="S62" s="200"/>
      <c r="T62" s="200"/>
      <c r="U62" s="200"/>
      <c r="V62" s="3"/>
      <c r="W62" s="33"/>
      <c r="X62" s="157"/>
      <c r="Y62" s="120"/>
      <c r="Z62" s="120"/>
      <c r="AA62" s="46"/>
      <c r="AB62" s="46"/>
      <c r="AC62" s="120"/>
      <c r="AD62" s="160"/>
      <c r="AE62" s="120"/>
      <c r="AF62" s="120"/>
      <c r="AG62" s="46"/>
      <c r="AH62" s="46"/>
      <c r="AI62" s="46"/>
      <c r="AJ62" s="46"/>
      <c r="AK62" s="46"/>
      <c r="AL62" s="46"/>
      <c r="AM62" s="46"/>
      <c r="AN62" s="51"/>
      <c r="AO62" s="34"/>
      <c r="AP62" s="51"/>
      <c r="AQ62" s="34"/>
    </row>
    <row r="63" spans="9:43" ht="30" customHeight="1">
      <c r="I63" s="2"/>
      <c r="J63" s="2"/>
      <c r="K63" s="160"/>
      <c r="L63" s="161"/>
      <c r="M63" s="160"/>
      <c r="N63" s="2"/>
      <c r="O63" s="2"/>
      <c r="P63" s="199"/>
      <c r="Q63" s="160"/>
      <c r="R63" s="160"/>
      <c r="S63" s="200"/>
      <c r="T63" s="200"/>
      <c r="U63" s="200"/>
      <c r="V63" s="3"/>
      <c r="W63" s="33"/>
      <c r="X63" s="157"/>
      <c r="Y63" s="120"/>
      <c r="Z63" s="120"/>
      <c r="AA63" s="46"/>
      <c r="AB63" s="46"/>
      <c r="AC63" s="120"/>
      <c r="AD63" s="160"/>
      <c r="AE63" s="120"/>
      <c r="AF63" s="120"/>
      <c r="AG63" s="46"/>
      <c r="AH63" s="46"/>
      <c r="AI63" s="46"/>
      <c r="AJ63" s="46"/>
      <c r="AK63" s="46"/>
      <c r="AL63" s="46"/>
      <c r="AM63" s="46"/>
      <c r="AN63" s="51"/>
      <c r="AO63" s="34"/>
      <c r="AP63" s="51"/>
      <c r="AQ63" s="34"/>
    </row>
    <row r="64" spans="9:43" ht="30" customHeight="1">
      <c r="I64" s="2"/>
      <c r="J64" s="2"/>
      <c r="K64" s="160"/>
      <c r="L64" s="161"/>
      <c r="M64" s="160"/>
      <c r="N64" s="2"/>
      <c r="O64" s="2"/>
      <c r="P64" s="199"/>
      <c r="Q64" s="160"/>
      <c r="R64" s="160"/>
      <c r="S64" s="200"/>
      <c r="T64" s="200"/>
      <c r="U64" s="200"/>
      <c r="V64" s="3"/>
      <c r="W64" s="33"/>
      <c r="X64" s="157"/>
      <c r="Y64" s="120"/>
      <c r="Z64" s="120"/>
      <c r="AA64" s="46"/>
      <c r="AB64" s="46"/>
      <c r="AC64" s="120"/>
      <c r="AD64" s="160"/>
      <c r="AE64" s="120"/>
      <c r="AF64" s="120"/>
      <c r="AG64" s="46"/>
      <c r="AH64" s="46"/>
      <c r="AI64" s="46"/>
      <c r="AJ64" s="46"/>
      <c r="AK64" s="46"/>
      <c r="AL64" s="46"/>
      <c r="AM64" s="46"/>
      <c r="AN64" s="51"/>
      <c r="AO64" s="34"/>
      <c r="AP64" s="51"/>
      <c r="AQ64" s="34"/>
    </row>
    <row r="65" spans="9:43" ht="30" customHeight="1">
      <c r="I65" s="2"/>
      <c r="J65" s="2"/>
      <c r="K65" s="160"/>
      <c r="L65" s="161"/>
      <c r="M65" s="160"/>
      <c r="N65" s="2"/>
      <c r="O65" s="2"/>
      <c r="P65" s="199"/>
      <c r="Q65" s="160"/>
      <c r="R65" s="160"/>
      <c r="S65" s="200"/>
      <c r="T65" s="200"/>
      <c r="U65" s="200"/>
      <c r="V65" s="3"/>
      <c r="W65" s="33"/>
      <c r="X65" s="157"/>
      <c r="Y65" s="120"/>
      <c r="Z65" s="120"/>
      <c r="AA65" s="33"/>
      <c r="AB65" s="33"/>
      <c r="AC65" s="120"/>
      <c r="AD65" s="120"/>
      <c r="AE65" s="120"/>
      <c r="AF65" s="120"/>
      <c r="AG65" s="33"/>
      <c r="AH65" s="33"/>
      <c r="AI65" s="33"/>
      <c r="AJ65" s="33"/>
      <c r="AK65" s="33"/>
      <c r="AL65" s="33"/>
      <c r="AM65" s="33"/>
      <c r="AN65" s="33"/>
      <c r="AO65" s="34"/>
      <c r="AP65" s="33"/>
      <c r="AQ65" s="34"/>
    </row>
    <row r="66" spans="9:43" ht="30" customHeight="1">
      <c r="I66" s="2"/>
      <c r="J66" s="2"/>
      <c r="K66" s="160"/>
      <c r="L66" s="161"/>
      <c r="M66" s="160"/>
      <c r="N66" s="2"/>
      <c r="O66" s="2"/>
      <c r="P66" s="199"/>
      <c r="Q66" s="160"/>
      <c r="R66" s="160"/>
      <c r="S66" s="200"/>
      <c r="T66" s="200"/>
      <c r="U66" s="200"/>
      <c r="V66" s="3"/>
      <c r="W66" s="33"/>
      <c r="X66" s="157"/>
      <c r="Y66" s="120"/>
      <c r="Z66" s="120"/>
      <c r="AA66" s="46"/>
      <c r="AB66" s="46"/>
      <c r="AC66" s="120"/>
      <c r="AD66" s="160"/>
      <c r="AE66" s="120"/>
      <c r="AF66" s="120"/>
      <c r="AG66" s="46"/>
      <c r="AH66" s="46"/>
      <c r="AI66" s="46"/>
      <c r="AJ66" s="46"/>
      <c r="AK66" s="46"/>
      <c r="AL66" s="46"/>
      <c r="AM66" s="46"/>
      <c r="AN66" s="51"/>
      <c r="AO66" s="34"/>
      <c r="AP66" s="51"/>
      <c r="AQ66" s="34"/>
    </row>
    <row r="67" spans="9:43" ht="30" customHeight="1">
      <c r="I67" s="2"/>
      <c r="J67" s="2"/>
      <c r="K67" s="160"/>
      <c r="L67" s="161"/>
      <c r="M67" s="160"/>
      <c r="N67" s="2"/>
      <c r="O67" s="2"/>
      <c r="P67" s="199"/>
      <c r="Q67" s="160"/>
      <c r="R67" s="160"/>
      <c r="S67" s="200"/>
      <c r="T67" s="200"/>
      <c r="U67" s="200"/>
      <c r="V67" s="3"/>
      <c r="W67" s="33"/>
      <c r="X67" s="157"/>
      <c r="Y67" s="120"/>
      <c r="Z67" s="120"/>
      <c r="AA67" s="46"/>
      <c r="AB67" s="46"/>
      <c r="AC67" s="120"/>
      <c r="AD67" s="160"/>
      <c r="AE67" s="120"/>
      <c r="AF67" s="120"/>
      <c r="AG67" s="46"/>
      <c r="AH67" s="46"/>
      <c r="AI67" s="46"/>
      <c r="AJ67" s="46"/>
      <c r="AK67" s="46"/>
      <c r="AL67" s="46"/>
      <c r="AM67" s="46"/>
      <c r="AN67" s="51"/>
      <c r="AO67" s="34"/>
      <c r="AP67" s="51"/>
      <c r="AQ67" s="34"/>
    </row>
    <row r="68" spans="9:43" ht="30" customHeight="1">
      <c r="I68" s="2"/>
      <c r="J68" s="2"/>
      <c r="K68" s="160"/>
      <c r="L68" s="161"/>
      <c r="M68" s="160"/>
      <c r="N68" s="2"/>
      <c r="O68" s="2"/>
      <c r="P68" s="199"/>
      <c r="Q68" s="160"/>
      <c r="R68" s="160"/>
      <c r="S68" s="200"/>
      <c r="T68" s="200"/>
      <c r="U68" s="200"/>
      <c r="V68" s="3"/>
      <c r="W68" s="33"/>
      <c r="X68" s="157"/>
      <c r="Y68" s="120"/>
      <c r="Z68" s="120"/>
      <c r="AA68" s="46"/>
      <c r="AB68" s="46"/>
      <c r="AC68" s="120"/>
      <c r="AD68" s="160"/>
      <c r="AE68" s="120"/>
      <c r="AF68" s="120"/>
      <c r="AG68" s="46"/>
      <c r="AH68" s="46"/>
      <c r="AI68" s="46"/>
      <c r="AJ68" s="46"/>
      <c r="AK68" s="46"/>
      <c r="AL68" s="46"/>
      <c r="AM68" s="46"/>
      <c r="AN68" s="51"/>
      <c r="AO68" s="34"/>
      <c r="AP68" s="51"/>
      <c r="AQ68" s="34"/>
    </row>
    <row r="69" spans="9:43" ht="30" customHeight="1">
      <c r="I69" s="2"/>
      <c r="J69" s="2"/>
      <c r="K69" s="160"/>
      <c r="L69" s="161"/>
      <c r="M69" s="160"/>
      <c r="N69" s="2"/>
      <c r="O69" s="2"/>
      <c r="P69" s="199"/>
      <c r="Q69" s="160"/>
      <c r="R69" s="160"/>
      <c r="S69" s="200"/>
      <c r="T69" s="200"/>
      <c r="U69" s="200"/>
      <c r="V69" s="3"/>
      <c r="W69" s="33"/>
      <c r="X69" s="157"/>
      <c r="Y69" s="120"/>
      <c r="Z69" s="120"/>
      <c r="AA69" s="46"/>
      <c r="AB69" s="46"/>
      <c r="AC69" s="120"/>
      <c r="AD69" s="160"/>
      <c r="AE69" s="120"/>
      <c r="AF69" s="120"/>
      <c r="AG69" s="46"/>
      <c r="AH69" s="46"/>
      <c r="AI69" s="46"/>
      <c r="AJ69" s="46"/>
      <c r="AK69" s="46"/>
      <c r="AL69" s="46"/>
      <c r="AM69" s="46"/>
      <c r="AN69" s="51"/>
      <c r="AO69" s="34"/>
      <c r="AP69" s="51"/>
      <c r="AQ69" s="34"/>
    </row>
    <row r="70" spans="9:43" ht="30" customHeight="1">
      <c r="I70" s="2"/>
      <c r="J70" s="2"/>
      <c r="K70" s="160"/>
      <c r="L70" s="161"/>
      <c r="M70" s="160"/>
      <c r="N70" s="2"/>
      <c r="O70" s="2"/>
      <c r="P70" s="199"/>
      <c r="Q70" s="160"/>
      <c r="R70" s="160"/>
      <c r="S70" s="200"/>
      <c r="T70" s="200"/>
      <c r="U70" s="200"/>
      <c r="V70" s="3"/>
      <c r="W70" s="33"/>
      <c r="X70" s="157"/>
      <c r="Y70" s="120"/>
      <c r="Z70" s="120"/>
      <c r="AA70" s="46"/>
      <c r="AB70" s="46"/>
      <c r="AC70" s="120"/>
      <c r="AD70" s="160"/>
      <c r="AE70" s="120"/>
      <c r="AF70" s="120"/>
      <c r="AG70" s="46"/>
      <c r="AH70" s="46"/>
      <c r="AI70" s="46"/>
      <c r="AJ70" s="46"/>
      <c r="AK70" s="46"/>
      <c r="AL70" s="46"/>
      <c r="AM70" s="46"/>
      <c r="AN70" s="51"/>
      <c r="AO70" s="34"/>
      <c r="AP70" s="51"/>
      <c r="AQ70" s="34"/>
    </row>
    <row r="71" spans="9:43" ht="30" customHeight="1">
      <c r="I71" s="2"/>
      <c r="J71" s="2"/>
      <c r="K71" s="160"/>
      <c r="L71" s="161"/>
      <c r="M71" s="160"/>
      <c r="N71" s="2"/>
      <c r="O71" s="2"/>
      <c r="P71" s="199"/>
      <c r="Q71" s="160"/>
      <c r="R71" s="160"/>
      <c r="S71" s="200"/>
      <c r="T71" s="200"/>
      <c r="U71" s="200"/>
      <c r="V71" s="3"/>
      <c r="W71" s="33"/>
      <c r="X71" s="157"/>
      <c r="Y71" s="120"/>
      <c r="Z71" s="120"/>
      <c r="AA71" s="46"/>
      <c r="AB71" s="46"/>
      <c r="AC71" s="120"/>
      <c r="AD71" s="160"/>
      <c r="AE71" s="120"/>
      <c r="AF71" s="120"/>
      <c r="AG71" s="46"/>
      <c r="AH71" s="46"/>
      <c r="AI71" s="46"/>
      <c r="AJ71" s="46"/>
      <c r="AK71" s="46"/>
      <c r="AL71" s="46"/>
      <c r="AM71" s="46"/>
      <c r="AN71" s="51"/>
      <c r="AO71" s="34"/>
      <c r="AP71" s="51"/>
      <c r="AQ71" s="34"/>
    </row>
    <row r="72" spans="9:43" ht="30" customHeight="1">
      <c r="I72" s="2"/>
      <c r="J72" s="2"/>
      <c r="K72" s="160"/>
      <c r="L72" s="161"/>
      <c r="M72" s="160"/>
      <c r="N72" s="2"/>
      <c r="O72" s="2"/>
      <c r="P72" s="199"/>
      <c r="Q72" s="160"/>
      <c r="R72" s="160"/>
      <c r="S72" s="200"/>
      <c r="T72" s="200"/>
      <c r="U72" s="200"/>
      <c r="V72" s="3"/>
      <c r="W72" s="33"/>
      <c r="X72" s="157"/>
      <c r="Y72" s="120"/>
      <c r="Z72" s="120"/>
      <c r="AA72" s="46"/>
      <c r="AB72" s="46"/>
      <c r="AC72" s="120"/>
      <c r="AD72" s="160"/>
      <c r="AE72" s="120"/>
      <c r="AF72" s="120"/>
      <c r="AG72" s="46"/>
      <c r="AH72" s="46"/>
      <c r="AI72" s="46"/>
      <c r="AJ72" s="46"/>
      <c r="AK72" s="46"/>
      <c r="AL72" s="46"/>
      <c r="AM72" s="46"/>
      <c r="AN72" s="51"/>
      <c r="AO72" s="34"/>
      <c r="AP72" s="51"/>
      <c r="AQ72" s="34"/>
    </row>
    <row r="73" spans="9:43" ht="30" customHeight="1">
      <c r="I73" s="2"/>
      <c r="J73" s="2"/>
      <c r="K73" s="160"/>
      <c r="L73" s="161"/>
      <c r="M73" s="160"/>
      <c r="N73" s="2"/>
      <c r="O73" s="2"/>
      <c r="P73" s="199"/>
      <c r="Q73" s="160"/>
      <c r="R73" s="160"/>
      <c r="S73" s="200"/>
      <c r="T73" s="200"/>
      <c r="U73" s="200"/>
      <c r="V73" s="3"/>
      <c r="W73" s="33"/>
      <c r="X73" s="157"/>
      <c r="Y73" s="120"/>
      <c r="Z73" s="120"/>
      <c r="AA73" s="46"/>
      <c r="AB73" s="46"/>
      <c r="AC73" s="120"/>
      <c r="AD73" s="160"/>
      <c r="AE73" s="120"/>
      <c r="AF73" s="120"/>
      <c r="AG73" s="46"/>
      <c r="AH73" s="46"/>
      <c r="AI73" s="46"/>
      <c r="AJ73" s="46"/>
      <c r="AK73" s="46"/>
      <c r="AL73" s="46"/>
      <c r="AM73" s="46"/>
      <c r="AN73" s="51"/>
      <c r="AO73" s="34"/>
      <c r="AP73" s="51"/>
      <c r="AQ73" s="34"/>
    </row>
    <row r="74" spans="9:43" ht="30" customHeight="1">
      <c r="I74" s="2"/>
      <c r="J74" s="2"/>
      <c r="K74" s="160"/>
      <c r="L74" s="161"/>
      <c r="M74" s="160"/>
      <c r="N74" s="2"/>
      <c r="O74" s="2"/>
      <c r="P74" s="199"/>
      <c r="Q74" s="160"/>
      <c r="R74" s="160"/>
      <c r="S74" s="200"/>
      <c r="T74" s="200"/>
      <c r="U74" s="200"/>
      <c r="V74" s="3"/>
      <c r="W74" s="33"/>
      <c r="X74" s="157"/>
      <c r="Y74" s="120"/>
      <c r="Z74" s="120"/>
      <c r="AA74" s="46"/>
      <c r="AB74" s="46"/>
      <c r="AC74" s="120"/>
      <c r="AD74" s="160"/>
      <c r="AE74" s="120"/>
      <c r="AF74" s="120"/>
      <c r="AG74" s="46"/>
      <c r="AH74" s="46"/>
      <c r="AI74" s="46"/>
      <c r="AJ74" s="46"/>
      <c r="AK74" s="46"/>
      <c r="AL74" s="46"/>
      <c r="AM74" s="46"/>
      <c r="AN74" s="51"/>
      <c r="AO74" s="34"/>
      <c r="AP74" s="51"/>
      <c r="AQ74" s="34"/>
    </row>
    <row r="75" spans="9:43" ht="30" customHeight="1">
      <c r="I75" s="2"/>
      <c r="J75" s="2"/>
      <c r="K75" s="160"/>
      <c r="L75" s="161"/>
      <c r="M75" s="160"/>
      <c r="N75" s="2"/>
      <c r="O75" s="2"/>
      <c r="P75" s="199"/>
      <c r="Q75" s="160"/>
      <c r="R75" s="160"/>
      <c r="S75" s="200"/>
      <c r="T75" s="200"/>
      <c r="U75" s="200"/>
      <c r="V75" s="3"/>
      <c r="W75" s="33"/>
      <c r="X75" s="157"/>
      <c r="Y75" s="120"/>
      <c r="Z75" s="120"/>
      <c r="AA75" s="33"/>
      <c r="AB75" s="33"/>
      <c r="AC75" s="120"/>
      <c r="AD75" s="120"/>
      <c r="AE75" s="120"/>
      <c r="AF75" s="120"/>
      <c r="AG75" s="33"/>
      <c r="AH75" s="33"/>
      <c r="AI75" s="33"/>
      <c r="AJ75" s="33"/>
      <c r="AK75" s="33"/>
      <c r="AL75" s="33"/>
      <c r="AM75" s="33"/>
      <c r="AN75" s="33"/>
      <c r="AO75" s="34"/>
      <c r="AP75" s="33"/>
      <c r="AQ75" s="34"/>
    </row>
    <row r="76" spans="9:43" ht="30" customHeight="1">
      <c r="I76" s="2"/>
      <c r="J76" s="2"/>
      <c r="K76" s="160"/>
      <c r="L76" s="161"/>
      <c r="M76" s="160"/>
      <c r="N76" s="2"/>
      <c r="O76" s="2"/>
      <c r="P76" s="199"/>
      <c r="Q76" s="160"/>
      <c r="R76" s="160"/>
      <c r="S76" s="200"/>
      <c r="T76" s="200"/>
      <c r="U76" s="200"/>
      <c r="V76" s="3"/>
      <c r="W76" s="33"/>
      <c r="X76" s="157"/>
      <c r="Y76" s="120"/>
      <c r="Z76" s="120"/>
      <c r="AA76" s="46"/>
      <c r="AB76" s="46"/>
      <c r="AC76" s="120"/>
      <c r="AD76" s="160"/>
      <c r="AE76" s="120"/>
      <c r="AF76" s="120"/>
      <c r="AG76" s="46"/>
      <c r="AH76" s="46"/>
      <c r="AI76" s="46"/>
      <c r="AJ76" s="46"/>
      <c r="AK76" s="46"/>
      <c r="AL76" s="46"/>
      <c r="AM76" s="46"/>
      <c r="AN76" s="51"/>
      <c r="AO76" s="34"/>
      <c r="AP76" s="51"/>
      <c r="AQ76" s="34"/>
    </row>
    <row r="77" spans="9:43" ht="30" customHeight="1">
      <c r="I77" s="2"/>
      <c r="J77" s="2"/>
      <c r="K77" s="160"/>
      <c r="L77" s="161"/>
      <c r="M77" s="160"/>
      <c r="N77" s="2"/>
      <c r="O77" s="2"/>
      <c r="P77" s="199"/>
      <c r="Q77" s="160"/>
      <c r="R77" s="160"/>
      <c r="S77" s="200"/>
      <c r="T77" s="200"/>
      <c r="U77" s="200"/>
      <c r="V77" s="3"/>
      <c r="W77" s="33"/>
      <c r="X77" s="157"/>
      <c r="Y77" s="120"/>
      <c r="Z77" s="120"/>
      <c r="AA77" s="46"/>
      <c r="AB77" s="46"/>
      <c r="AC77" s="120"/>
      <c r="AD77" s="160"/>
      <c r="AE77" s="120"/>
      <c r="AF77" s="120"/>
      <c r="AG77" s="46"/>
      <c r="AH77" s="46"/>
      <c r="AI77" s="46"/>
      <c r="AJ77" s="46"/>
      <c r="AK77" s="46"/>
      <c r="AL77" s="46"/>
      <c r="AM77" s="46"/>
      <c r="AN77" s="51"/>
      <c r="AO77" s="34"/>
      <c r="AP77" s="51"/>
      <c r="AQ77" s="34"/>
    </row>
    <row r="78" spans="9:43" ht="30" customHeight="1">
      <c r="I78" s="2"/>
      <c r="J78" s="2"/>
      <c r="K78" s="160"/>
      <c r="L78" s="161"/>
      <c r="M78" s="160"/>
      <c r="N78" s="2"/>
      <c r="O78" s="2"/>
      <c r="P78" s="199"/>
      <c r="Q78" s="160"/>
      <c r="R78" s="160"/>
      <c r="S78" s="200"/>
      <c r="T78" s="200"/>
      <c r="U78" s="200"/>
      <c r="V78" s="3"/>
      <c r="W78" s="33"/>
      <c r="X78" s="157"/>
      <c r="Y78" s="120"/>
      <c r="Z78" s="120"/>
      <c r="AA78" s="33"/>
      <c r="AB78" s="33"/>
      <c r="AC78" s="120"/>
      <c r="AD78" s="120"/>
      <c r="AE78" s="120"/>
      <c r="AF78" s="120"/>
      <c r="AG78" s="33"/>
      <c r="AH78" s="33"/>
      <c r="AI78" s="33"/>
      <c r="AJ78" s="33"/>
      <c r="AK78" s="33"/>
      <c r="AL78" s="33"/>
      <c r="AM78" s="33"/>
      <c r="AN78" s="33"/>
      <c r="AO78" s="34"/>
      <c r="AP78" s="33"/>
      <c r="AQ78" s="34"/>
    </row>
    <row r="79" spans="9:43" ht="30" customHeight="1">
      <c r="I79" s="2"/>
      <c r="J79" s="2"/>
      <c r="K79" s="160"/>
      <c r="L79" s="161"/>
      <c r="M79" s="160"/>
      <c r="N79" s="2"/>
      <c r="O79" s="2"/>
      <c r="P79" s="199"/>
      <c r="Q79" s="160"/>
      <c r="R79" s="160"/>
      <c r="S79" s="200"/>
      <c r="T79" s="200"/>
      <c r="U79" s="200"/>
      <c r="V79" s="3"/>
      <c r="W79" s="33"/>
      <c r="X79" s="157"/>
      <c r="Y79" s="120"/>
      <c r="Z79" s="120"/>
      <c r="AA79" s="46"/>
      <c r="AB79" s="46"/>
      <c r="AC79" s="120"/>
      <c r="AD79" s="160"/>
      <c r="AE79" s="120"/>
      <c r="AF79" s="120"/>
      <c r="AG79" s="46"/>
      <c r="AH79" s="46"/>
      <c r="AI79" s="46"/>
      <c r="AJ79" s="46"/>
      <c r="AK79" s="46"/>
      <c r="AL79" s="46"/>
      <c r="AM79" s="46"/>
      <c r="AN79" s="51"/>
      <c r="AO79" s="34"/>
      <c r="AP79" s="51"/>
      <c r="AQ79" s="34"/>
    </row>
    <row r="80" spans="9:43" ht="30" customHeight="1">
      <c r="I80" s="2"/>
      <c r="J80" s="2"/>
      <c r="K80" s="160"/>
      <c r="L80" s="161"/>
      <c r="M80" s="160"/>
      <c r="N80" s="2"/>
      <c r="O80" s="2"/>
      <c r="P80" s="199"/>
      <c r="Q80" s="160"/>
      <c r="R80" s="160"/>
      <c r="S80" s="200"/>
      <c r="T80" s="200"/>
      <c r="U80" s="200"/>
      <c r="V80" s="3"/>
      <c r="W80" s="33"/>
      <c r="X80" s="157"/>
      <c r="Y80" s="120"/>
      <c r="Z80" s="120"/>
      <c r="AA80" s="46"/>
      <c r="AB80" s="46"/>
      <c r="AC80" s="120"/>
      <c r="AD80" s="160"/>
      <c r="AE80" s="120"/>
      <c r="AF80" s="120"/>
      <c r="AG80" s="46"/>
      <c r="AH80" s="46"/>
      <c r="AI80" s="46"/>
      <c r="AJ80" s="46"/>
      <c r="AK80" s="46"/>
      <c r="AL80" s="46"/>
      <c r="AM80" s="46"/>
      <c r="AN80" s="51"/>
      <c r="AO80" s="34"/>
      <c r="AP80" s="51"/>
      <c r="AQ80" s="34"/>
    </row>
    <row r="81" spans="9:43" ht="30" customHeight="1">
      <c r="I81" s="2"/>
      <c r="J81" s="2"/>
      <c r="K81" s="160"/>
      <c r="L81" s="161"/>
      <c r="M81" s="160"/>
      <c r="N81" s="2"/>
      <c r="O81" s="2"/>
      <c r="P81" s="199"/>
      <c r="Q81" s="160"/>
      <c r="R81" s="160"/>
      <c r="S81" s="200"/>
      <c r="T81" s="200"/>
      <c r="U81" s="200"/>
      <c r="V81" s="3"/>
      <c r="W81" s="33"/>
      <c r="X81" s="157"/>
      <c r="Y81" s="120"/>
      <c r="Z81" s="120"/>
      <c r="AA81" s="46"/>
      <c r="AB81" s="46"/>
      <c r="AC81" s="120"/>
      <c r="AD81" s="160"/>
      <c r="AE81" s="120"/>
      <c r="AF81" s="120"/>
      <c r="AG81" s="46"/>
      <c r="AH81" s="46"/>
      <c r="AI81" s="46"/>
      <c r="AJ81" s="46"/>
      <c r="AK81" s="46"/>
      <c r="AL81" s="46"/>
      <c r="AM81" s="46"/>
      <c r="AN81" s="51"/>
      <c r="AO81" s="34"/>
      <c r="AP81" s="51"/>
      <c r="AQ81" s="34"/>
    </row>
    <row r="82" spans="9:43" ht="30" customHeight="1">
      <c r="I82" s="2"/>
      <c r="J82" s="2"/>
      <c r="K82" s="160"/>
      <c r="L82" s="161"/>
      <c r="M82" s="160"/>
      <c r="N82" s="2"/>
      <c r="O82" s="2"/>
      <c r="P82" s="199"/>
      <c r="Q82" s="160"/>
      <c r="R82" s="160"/>
      <c r="S82" s="200"/>
      <c r="T82" s="200"/>
      <c r="U82" s="200"/>
      <c r="V82" s="3"/>
      <c r="W82" s="33"/>
      <c r="X82" s="157"/>
      <c r="Y82" s="120"/>
      <c r="Z82" s="120"/>
      <c r="AA82" s="46"/>
      <c r="AB82" s="46"/>
      <c r="AC82" s="120"/>
      <c r="AD82" s="160"/>
      <c r="AE82" s="120"/>
      <c r="AF82" s="120"/>
      <c r="AG82" s="46"/>
      <c r="AH82" s="46"/>
      <c r="AI82" s="46"/>
      <c r="AJ82" s="46"/>
      <c r="AK82" s="46"/>
      <c r="AL82" s="46"/>
      <c r="AM82" s="46"/>
      <c r="AN82" s="51"/>
      <c r="AO82" s="34"/>
      <c r="AP82" s="51"/>
      <c r="AQ82" s="34"/>
    </row>
    <row r="83" spans="9:43" ht="30" customHeight="1">
      <c r="I83" s="2"/>
      <c r="J83" s="2"/>
      <c r="K83" s="160"/>
      <c r="L83" s="161"/>
      <c r="M83" s="160"/>
      <c r="N83" s="2"/>
      <c r="O83" s="2"/>
      <c r="P83" s="199"/>
      <c r="Q83" s="160"/>
      <c r="R83" s="160"/>
      <c r="S83" s="200"/>
      <c r="T83" s="200"/>
      <c r="U83" s="200"/>
      <c r="V83" s="3"/>
      <c r="W83" s="33"/>
      <c r="X83" s="157"/>
      <c r="Y83" s="120"/>
      <c r="Z83" s="120"/>
      <c r="AA83" s="46"/>
      <c r="AB83" s="46"/>
      <c r="AC83" s="120"/>
      <c r="AD83" s="160"/>
      <c r="AE83" s="120"/>
      <c r="AF83" s="120"/>
      <c r="AG83" s="46"/>
      <c r="AH83" s="46"/>
      <c r="AI83" s="46"/>
      <c r="AJ83" s="46"/>
      <c r="AK83" s="46"/>
      <c r="AL83" s="46"/>
      <c r="AM83" s="46"/>
      <c r="AN83" s="51"/>
      <c r="AO83" s="34"/>
      <c r="AP83" s="51"/>
      <c r="AQ83" s="34"/>
    </row>
    <row r="84" spans="9:43" ht="30" customHeight="1">
      <c r="I84" s="2"/>
      <c r="J84" s="2"/>
      <c r="K84" s="160"/>
      <c r="L84" s="161"/>
      <c r="M84" s="160"/>
      <c r="N84" s="2"/>
      <c r="O84" s="2"/>
      <c r="P84" s="199"/>
      <c r="Q84" s="160"/>
      <c r="R84" s="160"/>
      <c r="S84" s="200"/>
      <c r="T84" s="200"/>
      <c r="U84" s="200"/>
      <c r="V84" s="3"/>
      <c r="W84" s="33"/>
      <c r="X84" s="157"/>
      <c r="Y84" s="120"/>
      <c r="Z84" s="120"/>
      <c r="AA84" s="33"/>
      <c r="AB84" s="33"/>
      <c r="AC84" s="120"/>
      <c r="AD84" s="120"/>
      <c r="AE84" s="120"/>
      <c r="AF84" s="120"/>
      <c r="AG84" s="33"/>
      <c r="AH84" s="33"/>
      <c r="AI84" s="33"/>
      <c r="AJ84" s="33"/>
      <c r="AK84" s="33"/>
      <c r="AL84" s="33"/>
      <c r="AM84" s="33"/>
      <c r="AN84" s="33"/>
      <c r="AO84" s="34"/>
      <c r="AP84" s="33"/>
      <c r="AQ84" s="34"/>
    </row>
    <row r="85" spans="9:43" ht="30" customHeight="1">
      <c r="I85" s="2"/>
      <c r="J85" s="2"/>
      <c r="K85" s="160"/>
      <c r="L85" s="161"/>
      <c r="M85" s="160"/>
      <c r="N85" s="2"/>
      <c r="O85" s="2"/>
      <c r="P85" s="199"/>
      <c r="Q85" s="160"/>
      <c r="R85" s="160"/>
      <c r="S85" s="200"/>
      <c r="T85" s="200"/>
      <c r="U85" s="200"/>
      <c r="V85" s="3"/>
      <c r="W85" s="33"/>
      <c r="X85" s="157"/>
      <c r="Y85" s="120"/>
      <c r="Z85" s="120"/>
      <c r="AA85" s="46"/>
      <c r="AB85" s="46"/>
      <c r="AC85" s="120"/>
      <c r="AD85" s="160"/>
      <c r="AE85" s="120"/>
      <c r="AF85" s="120"/>
      <c r="AG85" s="46"/>
      <c r="AH85" s="46"/>
      <c r="AI85" s="46"/>
      <c r="AJ85" s="46"/>
      <c r="AK85" s="46"/>
      <c r="AL85" s="46"/>
      <c r="AM85" s="46"/>
      <c r="AN85" s="51"/>
      <c r="AO85" s="34"/>
      <c r="AP85" s="51"/>
      <c r="AQ85" s="34"/>
    </row>
    <row r="86" spans="9:43" ht="30" customHeight="1">
      <c r="I86" s="2"/>
      <c r="J86" s="2"/>
      <c r="K86" s="160"/>
      <c r="L86" s="161"/>
      <c r="M86" s="160"/>
      <c r="N86" s="2"/>
      <c r="O86" s="2"/>
      <c r="P86" s="199"/>
      <c r="Q86" s="160"/>
      <c r="R86" s="160"/>
      <c r="S86" s="200"/>
      <c r="T86" s="200"/>
      <c r="U86" s="200"/>
      <c r="V86" s="3"/>
      <c r="W86" s="33"/>
      <c r="X86" s="157"/>
      <c r="Y86" s="120"/>
      <c r="Z86" s="120"/>
      <c r="AA86" s="46"/>
      <c r="AB86" s="46"/>
      <c r="AC86" s="120"/>
      <c r="AD86" s="160"/>
      <c r="AE86" s="120"/>
      <c r="AF86" s="120"/>
      <c r="AG86" s="46"/>
      <c r="AH86" s="46"/>
      <c r="AI86" s="46"/>
      <c r="AJ86" s="46"/>
      <c r="AK86" s="46"/>
      <c r="AL86" s="46"/>
      <c r="AM86" s="46"/>
      <c r="AN86" s="51"/>
      <c r="AO86" s="34"/>
      <c r="AP86" s="51"/>
      <c r="AQ86" s="34"/>
    </row>
    <row r="87" spans="9:43" ht="30" customHeight="1">
      <c r="I87" s="2"/>
      <c r="J87" s="2"/>
      <c r="K87" s="160"/>
      <c r="L87" s="161"/>
      <c r="M87" s="160"/>
      <c r="N87" s="2"/>
      <c r="O87" s="2"/>
      <c r="P87" s="199"/>
      <c r="Q87" s="160"/>
      <c r="R87" s="160"/>
      <c r="S87" s="200"/>
      <c r="T87" s="200"/>
      <c r="U87" s="200"/>
      <c r="V87" s="3"/>
      <c r="W87" s="33"/>
      <c r="X87" s="157"/>
      <c r="Y87" s="120"/>
      <c r="Z87" s="120"/>
      <c r="AA87" s="46"/>
      <c r="AB87" s="46"/>
      <c r="AC87" s="120"/>
      <c r="AD87" s="160"/>
      <c r="AE87" s="120"/>
      <c r="AF87" s="120"/>
      <c r="AG87" s="46"/>
      <c r="AH87" s="46"/>
      <c r="AI87" s="46"/>
      <c r="AJ87" s="46"/>
      <c r="AK87" s="46"/>
      <c r="AL87" s="46"/>
      <c r="AM87" s="46"/>
      <c r="AN87" s="51"/>
      <c r="AO87" s="34"/>
      <c r="AP87" s="51"/>
      <c r="AQ87" s="34"/>
    </row>
    <row r="88" spans="9:43" ht="30" customHeight="1">
      <c r="I88" s="2"/>
      <c r="J88" s="2"/>
      <c r="K88" s="160"/>
      <c r="L88" s="161"/>
      <c r="M88" s="160"/>
      <c r="N88" s="2"/>
      <c r="O88" s="2"/>
      <c r="P88" s="199"/>
      <c r="Q88" s="160"/>
      <c r="R88" s="160"/>
      <c r="S88" s="200"/>
      <c r="T88" s="200"/>
      <c r="U88" s="200"/>
      <c r="V88" s="3"/>
      <c r="W88" s="33"/>
      <c r="X88" s="157"/>
      <c r="Y88" s="120"/>
      <c r="Z88" s="120"/>
      <c r="AA88" s="46"/>
      <c r="AB88" s="46"/>
      <c r="AC88" s="120"/>
      <c r="AD88" s="160"/>
      <c r="AE88" s="120"/>
      <c r="AF88" s="120"/>
      <c r="AG88" s="46"/>
      <c r="AH88" s="46"/>
      <c r="AI88" s="46"/>
      <c r="AJ88" s="46"/>
      <c r="AK88" s="46"/>
      <c r="AL88" s="46"/>
      <c r="AM88" s="46"/>
      <c r="AN88" s="51"/>
      <c r="AO88" s="34"/>
      <c r="AP88" s="51"/>
      <c r="AQ88" s="34"/>
    </row>
    <row r="89" spans="9:43" ht="30" customHeight="1">
      <c r="I89" s="2"/>
      <c r="J89" s="2"/>
      <c r="K89" s="160"/>
      <c r="L89" s="161"/>
      <c r="M89" s="160"/>
      <c r="N89" s="2"/>
      <c r="O89" s="2"/>
      <c r="P89" s="199"/>
      <c r="Q89" s="160"/>
      <c r="R89" s="160"/>
      <c r="S89" s="200"/>
      <c r="T89" s="200"/>
      <c r="U89" s="200"/>
      <c r="V89" s="3"/>
      <c r="W89" s="33"/>
      <c r="X89" s="157"/>
      <c r="Y89" s="120"/>
      <c r="Z89" s="120"/>
      <c r="AA89" s="46"/>
      <c r="AB89" s="46"/>
      <c r="AC89" s="120"/>
      <c r="AD89" s="160"/>
      <c r="AE89" s="120"/>
      <c r="AF89" s="120"/>
      <c r="AG89" s="46"/>
      <c r="AH89" s="46"/>
      <c r="AI89" s="46"/>
      <c r="AJ89" s="46"/>
      <c r="AK89" s="46"/>
      <c r="AL89" s="46"/>
      <c r="AM89" s="46"/>
      <c r="AN89" s="51"/>
      <c r="AO89" s="34"/>
      <c r="AP89" s="51"/>
      <c r="AQ89" s="34"/>
    </row>
    <row r="90" spans="9:43" ht="30" customHeight="1">
      <c r="I90" s="2"/>
      <c r="J90" s="2"/>
      <c r="K90" s="160"/>
      <c r="L90" s="161"/>
      <c r="M90" s="160"/>
      <c r="N90" s="2"/>
      <c r="O90" s="2"/>
      <c r="P90" s="199"/>
      <c r="Q90" s="160"/>
      <c r="R90" s="160"/>
      <c r="S90" s="200"/>
      <c r="T90" s="200"/>
      <c r="U90" s="200"/>
      <c r="V90" s="3"/>
      <c r="W90" s="33"/>
      <c r="X90" s="157"/>
      <c r="Y90" s="120"/>
      <c r="Z90" s="120"/>
      <c r="AA90" s="46"/>
      <c r="AB90" s="46"/>
      <c r="AC90" s="120"/>
      <c r="AD90" s="160"/>
      <c r="AE90" s="120"/>
      <c r="AF90" s="120"/>
      <c r="AG90" s="46"/>
      <c r="AH90" s="46"/>
      <c r="AI90" s="46"/>
      <c r="AJ90" s="46"/>
      <c r="AK90" s="46"/>
      <c r="AL90" s="46"/>
      <c r="AM90" s="46"/>
      <c r="AN90" s="51"/>
      <c r="AO90" s="34"/>
      <c r="AP90" s="51"/>
      <c r="AQ90" s="34"/>
    </row>
    <row r="91" spans="9:43" ht="30" customHeight="1">
      <c r="I91" s="2"/>
      <c r="J91" s="2"/>
      <c r="K91" s="160"/>
      <c r="L91" s="161"/>
      <c r="M91" s="160"/>
      <c r="N91" s="2"/>
      <c r="O91" s="2"/>
      <c r="P91" s="199"/>
      <c r="Q91" s="160"/>
      <c r="R91" s="160"/>
      <c r="S91" s="200"/>
      <c r="T91" s="200"/>
      <c r="U91" s="200"/>
      <c r="V91" s="3"/>
      <c r="W91" s="33"/>
      <c r="X91" s="157"/>
      <c r="Y91" s="120"/>
      <c r="Z91" s="120"/>
      <c r="AA91" s="46"/>
      <c r="AB91" s="46"/>
      <c r="AC91" s="120"/>
      <c r="AD91" s="160"/>
      <c r="AE91" s="120"/>
      <c r="AF91" s="120"/>
      <c r="AG91" s="46"/>
      <c r="AH91" s="46"/>
      <c r="AI91" s="46"/>
      <c r="AJ91" s="46"/>
      <c r="AK91" s="46"/>
      <c r="AL91" s="46"/>
      <c r="AM91" s="46"/>
      <c r="AN91" s="51"/>
      <c r="AO91" s="34"/>
      <c r="AP91" s="51"/>
      <c r="AQ91" s="34"/>
    </row>
    <row r="92" spans="9:43" ht="30" customHeight="1">
      <c r="I92" s="2"/>
      <c r="J92" s="2"/>
      <c r="K92" s="160"/>
      <c r="L92" s="161"/>
      <c r="M92" s="160"/>
      <c r="N92" s="2"/>
      <c r="O92" s="2"/>
      <c r="P92" s="199"/>
      <c r="Q92" s="160"/>
      <c r="R92" s="160"/>
      <c r="S92" s="200"/>
      <c r="T92" s="200"/>
      <c r="U92" s="200"/>
      <c r="V92" s="3"/>
      <c r="W92" s="33"/>
      <c r="X92" s="157"/>
      <c r="Y92" s="120"/>
      <c r="Z92" s="120"/>
      <c r="AA92" s="46"/>
      <c r="AB92" s="46"/>
      <c r="AC92" s="120"/>
      <c r="AD92" s="160"/>
      <c r="AE92" s="120"/>
      <c r="AF92" s="120"/>
      <c r="AG92" s="46"/>
      <c r="AH92" s="46"/>
      <c r="AI92" s="46"/>
      <c r="AJ92" s="46"/>
      <c r="AK92" s="46"/>
      <c r="AL92" s="46"/>
      <c r="AM92" s="46"/>
      <c r="AN92" s="51"/>
      <c r="AO92" s="34"/>
      <c r="AP92" s="51"/>
      <c r="AQ92" s="34"/>
    </row>
    <row r="93" spans="9:43" ht="30" customHeight="1">
      <c r="I93" s="2"/>
      <c r="J93" s="2"/>
      <c r="K93" s="160"/>
      <c r="L93" s="161"/>
      <c r="M93" s="160"/>
      <c r="N93" s="2"/>
      <c r="O93" s="2"/>
      <c r="P93" s="199"/>
      <c r="Q93" s="160"/>
      <c r="R93" s="160"/>
      <c r="S93" s="200"/>
      <c r="T93" s="200"/>
      <c r="U93" s="200"/>
      <c r="V93" s="3"/>
      <c r="W93" s="33"/>
      <c r="X93" s="157"/>
      <c r="Y93" s="120"/>
      <c r="Z93" s="120"/>
      <c r="AA93" s="46"/>
      <c r="AB93" s="35"/>
      <c r="AC93" s="120"/>
      <c r="AD93" s="160"/>
      <c r="AE93" s="120"/>
      <c r="AF93" s="120"/>
      <c r="AG93" s="46"/>
      <c r="AH93" s="46"/>
      <c r="AI93" s="46"/>
      <c r="AJ93" s="46"/>
      <c r="AK93" s="46"/>
      <c r="AL93" s="46"/>
      <c r="AM93" s="46"/>
      <c r="AN93" s="51"/>
      <c r="AO93" s="34"/>
      <c r="AP93" s="51"/>
      <c r="AQ93" s="34"/>
    </row>
    <row r="94" spans="9:42" ht="30" customHeight="1">
      <c r="I94" s="2"/>
      <c r="J94" s="2"/>
      <c r="K94" s="160"/>
      <c r="L94" s="161"/>
      <c r="M94" s="160"/>
      <c r="N94" s="2"/>
      <c r="O94" s="2"/>
      <c r="P94" s="199"/>
      <c r="Q94" s="160"/>
      <c r="R94" s="160"/>
      <c r="S94" s="200"/>
      <c r="T94" s="200"/>
      <c r="U94" s="200"/>
      <c r="V94" s="3"/>
      <c r="W94" s="33"/>
      <c r="X94" s="120"/>
      <c r="Y94" s="120"/>
      <c r="Z94" s="120"/>
      <c r="AA94" s="46"/>
      <c r="AB94" s="46"/>
      <c r="AC94" s="120"/>
      <c r="AD94" s="160"/>
      <c r="AE94" s="120"/>
      <c r="AF94" s="120"/>
      <c r="AG94" s="46"/>
      <c r="AH94" s="46"/>
      <c r="AI94" s="46"/>
      <c r="AJ94" s="46"/>
      <c r="AK94" s="46"/>
      <c r="AL94" s="46"/>
      <c r="AM94" s="46"/>
      <c r="AN94" s="51"/>
      <c r="AO94" s="51"/>
      <c r="AP94" s="51"/>
    </row>
    <row r="95" spans="9:21" ht="30" customHeight="1">
      <c r="I95" s="2"/>
      <c r="J95" s="2"/>
      <c r="K95" s="160"/>
      <c r="L95" s="161"/>
      <c r="M95" s="160"/>
      <c r="N95" s="2"/>
      <c r="O95" s="2"/>
      <c r="P95" s="199"/>
      <c r="Q95" s="160"/>
      <c r="R95" s="160"/>
      <c r="S95" s="160"/>
      <c r="T95" s="160"/>
      <c r="U95" s="160"/>
    </row>
    <row r="96" spans="9:21" ht="30" customHeight="1">
      <c r="I96" s="2"/>
      <c r="J96" s="2"/>
      <c r="K96" s="160"/>
      <c r="L96" s="161"/>
      <c r="M96" s="160"/>
      <c r="N96" s="2"/>
      <c r="O96" s="2"/>
      <c r="P96" s="199"/>
      <c r="Q96" s="160"/>
      <c r="R96" s="160"/>
      <c r="S96" s="160"/>
      <c r="T96" s="160"/>
      <c r="U96" s="160"/>
    </row>
    <row r="97" spans="9:21" ht="30" customHeight="1">
      <c r="I97" s="2"/>
      <c r="J97" s="2"/>
      <c r="K97" s="160"/>
      <c r="L97" s="161"/>
      <c r="M97" s="160"/>
      <c r="N97" s="2"/>
      <c r="O97" s="2"/>
      <c r="P97" s="199"/>
      <c r="Q97" s="160"/>
      <c r="R97" s="160"/>
      <c r="S97" s="160"/>
      <c r="T97" s="160"/>
      <c r="U97" s="160"/>
    </row>
    <row r="98" spans="9:21" ht="30" customHeight="1">
      <c r="I98" s="2"/>
      <c r="J98" s="2"/>
      <c r="K98" s="160"/>
      <c r="L98" s="161"/>
      <c r="M98" s="160"/>
      <c r="N98" s="2"/>
      <c r="O98" s="2"/>
      <c r="P98" s="199"/>
      <c r="Q98" s="160"/>
      <c r="R98" s="160"/>
      <c r="S98" s="160"/>
      <c r="T98" s="160"/>
      <c r="U98" s="160"/>
    </row>
    <row r="99" spans="9:21" ht="30" customHeight="1">
      <c r="I99" s="2"/>
      <c r="J99" s="2"/>
      <c r="K99" s="160"/>
      <c r="L99" s="161"/>
      <c r="M99" s="160"/>
      <c r="N99" s="2"/>
      <c r="O99" s="2"/>
      <c r="P99" s="199"/>
      <c r="Q99" s="160"/>
      <c r="R99" s="160"/>
      <c r="S99" s="160"/>
      <c r="T99" s="160"/>
      <c r="U99" s="160"/>
    </row>
    <row r="100" spans="2:21" ht="30" customHeight="1">
      <c r="B100" s="2"/>
      <c r="C100" s="3"/>
      <c r="D100" s="33"/>
      <c r="E100" s="2"/>
      <c r="I100" s="2"/>
      <c r="J100" s="2"/>
      <c r="K100" s="160"/>
      <c r="L100" s="161"/>
      <c r="M100" s="160"/>
      <c r="N100" s="2"/>
      <c r="O100" s="2"/>
      <c r="P100" s="199"/>
      <c r="Q100" s="160"/>
      <c r="R100" s="160"/>
      <c r="S100" s="160"/>
      <c r="T100" s="160"/>
      <c r="U100" s="160"/>
    </row>
    <row r="101" spans="2:21" ht="30" customHeight="1">
      <c r="B101" s="3"/>
      <c r="C101" s="3"/>
      <c r="D101" s="33"/>
      <c r="E101" s="2"/>
      <c r="I101" s="2"/>
      <c r="J101" s="2"/>
      <c r="K101" s="160"/>
      <c r="L101" s="161"/>
      <c r="M101" s="160"/>
      <c r="N101" s="2"/>
      <c r="O101" s="2"/>
      <c r="P101" s="199"/>
      <c r="Q101" s="160"/>
      <c r="R101" s="160"/>
      <c r="S101" s="160"/>
      <c r="T101" s="160"/>
      <c r="U101" s="160"/>
    </row>
    <row r="102" spans="2:21" ht="30" customHeight="1">
      <c r="B102" s="3"/>
      <c r="C102" s="3"/>
      <c r="D102" s="33"/>
      <c r="E102" s="2"/>
      <c r="I102" s="2"/>
      <c r="J102" s="2"/>
      <c r="K102" s="160"/>
      <c r="L102" s="161"/>
      <c r="M102" s="160"/>
      <c r="N102" s="2"/>
      <c r="O102" s="2"/>
      <c r="P102" s="199"/>
      <c r="Q102" s="160"/>
      <c r="R102" s="160"/>
      <c r="S102" s="160"/>
      <c r="T102" s="160"/>
      <c r="U102" s="160"/>
    </row>
    <row r="103" spans="2:21" ht="30" customHeight="1">
      <c r="B103" s="3"/>
      <c r="C103" s="3"/>
      <c r="D103" s="33"/>
      <c r="E103" s="2"/>
      <c r="I103" s="2"/>
      <c r="J103" s="2"/>
      <c r="K103" s="160"/>
      <c r="L103" s="161"/>
      <c r="M103" s="160"/>
      <c r="N103" s="2"/>
      <c r="O103" s="2"/>
      <c r="P103" s="199"/>
      <c r="Q103" s="160"/>
      <c r="R103" s="160"/>
      <c r="S103" s="160"/>
      <c r="T103" s="160"/>
      <c r="U103" s="160"/>
    </row>
    <row r="104" spans="2:21" ht="30" customHeight="1">
      <c r="B104" s="3"/>
      <c r="C104" s="3"/>
      <c r="D104" s="33"/>
      <c r="E104" s="2"/>
      <c r="I104" s="2"/>
      <c r="J104" s="2"/>
      <c r="K104" s="160"/>
      <c r="L104" s="161"/>
      <c r="M104" s="160"/>
      <c r="N104" s="2"/>
      <c r="O104" s="2"/>
      <c r="P104" s="199"/>
      <c r="Q104" s="160"/>
      <c r="R104" s="160"/>
      <c r="S104" s="160"/>
      <c r="T104" s="160"/>
      <c r="U104" s="160"/>
    </row>
    <row r="105" spans="2:21" ht="30" customHeight="1">
      <c r="B105" s="3"/>
      <c r="C105" s="3"/>
      <c r="D105" s="33"/>
      <c r="E105" s="2"/>
      <c r="I105" s="2"/>
      <c r="J105" s="2"/>
      <c r="K105" s="160"/>
      <c r="L105" s="161"/>
      <c r="M105" s="160"/>
      <c r="N105" s="2"/>
      <c r="O105" s="2"/>
      <c r="P105" s="199"/>
      <c r="Q105" s="160"/>
      <c r="R105" s="160"/>
      <c r="S105" s="160"/>
      <c r="T105" s="160"/>
      <c r="U105" s="160"/>
    </row>
    <row r="106" spans="2:21" ht="30" customHeight="1">
      <c r="B106" s="3"/>
      <c r="C106" s="3"/>
      <c r="D106" s="33"/>
      <c r="E106" s="2"/>
      <c r="I106" s="2"/>
      <c r="J106" s="2"/>
      <c r="K106" s="160"/>
      <c r="L106" s="161"/>
      <c r="M106" s="160"/>
      <c r="N106" s="2"/>
      <c r="O106" s="2"/>
      <c r="P106" s="199"/>
      <c r="Q106" s="160"/>
      <c r="R106" s="160"/>
      <c r="S106" s="160"/>
      <c r="T106" s="160"/>
      <c r="U106" s="160"/>
    </row>
    <row r="107" spans="2:21" ht="30" customHeight="1">
      <c r="B107" s="3"/>
      <c r="C107" s="3"/>
      <c r="D107" s="33"/>
      <c r="E107" s="2"/>
      <c r="I107" s="2"/>
      <c r="J107" s="2"/>
      <c r="K107" s="160"/>
      <c r="L107" s="161"/>
      <c r="M107" s="160"/>
      <c r="N107" s="2"/>
      <c r="O107" s="2"/>
      <c r="P107" s="199"/>
      <c r="Q107" s="160"/>
      <c r="R107" s="160"/>
      <c r="S107" s="160"/>
      <c r="T107" s="160"/>
      <c r="U107" s="160"/>
    </row>
    <row r="108" spans="2:21" ht="30" customHeight="1">
      <c r="B108" s="3"/>
      <c r="C108" s="3"/>
      <c r="D108" s="33"/>
      <c r="E108" s="2"/>
      <c r="I108" s="2"/>
      <c r="J108" s="2"/>
      <c r="K108" s="160"/>
      <c r="L108" s="161"/>
      <c r="M108" s="160"/>
      <c r="N108" s="2"/>
      <c r="O108" s="2"/>
      <c r="P108" s="199"/>
      <c r="Q108" s="160"/>
      <c r="R108" s="160"/>
      <c r="S108" s="160"/>
      <c r="T108" s="160"/>
      <c r="U108" s="160"/>
    </row>
    <row r="109" spans="2:21" ht="30" customHeight="1">
      <c r="B109" s="3"/>
      <c r="C109" s="3"/>
      <c r="D109" s="33"/>
      <c r="E109" s="2"/>
      <c r="I109" s="2"/>
      <c r="J109" s="2"/>
      <c r="K109" s="160"/>
      <c r="L109" s="161"/>
      <c r="M109" s="160"/>
      <c r="N109" s="2"/>
      <c r="O109" s="2"/>
      <c r="P109" s="199"/>
      <c r="Q109" s="160"/>
      <c r="R109" s="160"/>
      <c r="S109" s="160"/>
      <c r="T109" s="160"/>
      <c r="U109" s="160"/>
    </row>
    <row r="110" spans="2:21" ht="30" customHeight="1">
      <c r="B110" s="3"/>
      <c r="C110" s="3"/>
      <c r="D110" s="33"/>
      <c r="E110" s="2"/>
      <c r="I110" s="2"/>
      <c r="J110" s="2"/>
      <c r="K110" s="160"/>
      <c r="L110" s="161"/>
      <c r="M110" s="160"/>
      <c r="N110" s="2"/>
      <c r="O110" s="2"/>
      <c r="P110" s="199"/>
      <c r="Q110" s="160"/>
      <c r="R110" s="160"/>
      <c r="S110" s="160"/>
      <c r="T110" s="160"/>
      <c r="U110" s="160"/>
    </row>
    <row r="111" spans="2:21" ht="30" customHeight="1">
      <c r="B111" s="3"/>
      <c r="C111" s="3"/>
      <c r="D111" s="33"/>
      <c r="E111" s="2"/>
      <c r="I111" s="2"/>
      <c r="J111" s="2"/>
      <c r="K111" s="160"/>
      <c r="L111" s="161"/>
      <c r="M111" s="160"/>
      <c r="N111" s="2"/>
      <c r="O111" s="2"/>
      <c r="P111" s="199"/>
      <c r="Q111" s="160"/>
      <c r="R111" s="160"/>
      <c r="S111" s="160"/>
      <c r="T111" s="160"/>
      <c r="U111" s="160"/>
    </row>
    <row r="112" spans="2:21" ht="30" customHeight="1">
      <c r="B112" s="3"/>
      <c r="C112" s="3"/>
      <c r="D112" s="33"/>
      <c r="E112" s="2"/>
      <c r="I112" s="2"/>
      <c r="J112" s="2"/>
      <c r="K112" s="160"/>
      <c r="L112" s="161"/>
      <c r="M112" s="160"/>
      <c r="N112" s="2"/>
      <c r="O112" s="2"/>
      <c r="P112" s="199"/>
      <c r="Q112" s="160"/>
      <c r="R112" s="160"/>
      <c r="S112" s="160"/>
      <c r="T112" s="160"/>
      <c r="U112" s="160"/>
    </row>
    <row r="113" spans="2:21" ht="30" customHeight="1">
      <c r="B113" s="3"/>
      <c r="C113" s="3"/>
      <c r="D113" s="33"/>
      <c r="E113" s="2"/>
      <c r="I113" s="2"/>
      <c r="J113" s="2"/>
      <c r="K113" s="160"/>
      <c r="L113" s="161"/>
      <c r="M113" s="160"/>
      <c r="N113" s="2"/>
      <c r="O113" s="2"/>
      <c r="P113" s="199"/>
      <c r="Q113" s="160"/>
      <c r="R113" s="160"/>
      <c r="S113" s="160"/>
      <c r="T113" s="160"/>
      <c r="U113" s="160"/>
    </row>
    <row r="114" spans="2:21" ht="30" customHeight="1">
      <c r="B114" s="3"/>
      <c r="C114" s="3"/>
      <c r="D114" s="33"/>
      <c r="E114" s="2"/>
      <c r="I114" s="2"/>
      <c r="J114" s="2"/>
      <c r="K114" s="160"/>
      <c r="L114" s="161"/>
      <c r="M114" s="160"/>
      <c r="N114" s="2"/>
      <c r="O114" s="2"/>
      <c r="P114" s="199"/>
      <c r="Q114" s="160"/>
      <c r="R114" s="160"/>
      <c r="S114" s="160"/>
      <c r="T114" s="160"/>
      <c r="U114" s="160"/>
    </row>
    <row r="115" spans="2:21" ht="30" customHeight="1">
      <c r="B115" s="3"/>
      <c r="C115" s="3"/>
      <c r="D115" s="33"/>
      <c r="E115" s="2"/>
      <c r="I115" s="2"/>
      <c r="J115" s="2"/>
      <c r="K115" s="160"/>
      <c r="L115" s="161"/>
      <c r="M115" s="160"/>
      <c r="N115" s="2"/>
      <c r="O115" s="2"/>
      <c r="P115" s="199"/>
      <c r="Q115" s="160"/>
      <c r="R115" s="160"/>
      <c r="S115" s="160"/>
      <c r="T115" s="160"/>
      <c r="U115" s="160"/>
    </row>
    <row r="116" spans="2:21" ht="30" customHeight="1">
      <c r="B116" s="3"/>
      <c r="C116" s="3"/>
      <c r="D116" s="33"/>
      <c r="E116" s="2"/>
      <c r="I116" s="2"/>
      <c r="J116" s="2"/>
      <c r="K116" s="160"/>
      <c r="L116" s="161"/>
      <c r="M116" s="160"/>
      <c r="N116" s="2"/>
      <c r="O116" s="2"/>
      <c r="P116" s="199"/>
      <c r="Q116" s="160"/>
      <c r="R116" s="160"/>
      <c r="S116" s="160"/>
      <c r="T116" s="160"/>
      <c r="U116" s="160"/>
    </row>
    <row r="117" spans="2:21" ht="30" customHeight="1">
      <c r="B117" s="3"/>
      <c r="C117" s="3"/>
      <c r="D117" s="33"/>
      <c r="E117" s="2"/>
      <c r="I117" s="2"/>
      <c r="J117" s="2"/>
      <c r="K117" s="160"/>
      <c r="L117" s="161"/>
      <c r="M117" s="160"/>
      <c r="N117" s="2"/>
      <c r="O117" s="2"/>
      <c r="P117" s="199"/>
      <c r="Q117" s="160"/>
      <c r="R117" s="160"/>
      <c r="S117" s="160"/>
      <c r="T117" s="160"/>
      <c r="U117" s="160"/>
    </row>
    <row r="118" spans="2:21" ht="30" customHeight="1">
      <c r="B118" s="3"/>
      <c r="C118" s="3"/>
      <c r="D118" s="33"/>
      <c r="E118" s="2"/>
      <c r="I118" s="2"/>
      <c r="J118" s="2"/>
      <c r="K118" s="160"/>
      <c r="L118" s="161"/>
      <c r="M118" s="160"/>
      <c r="N118" s="2"/>
      <c r="O118" s="2"/>
      <c r="P118" s="199"/>
      <c r="Q118" s="160"/>
      <c r="R118" s="160"/>
      <c r="S118" s="160"/>
      <c r="T118" s="160"/>
      <c r="U118" s="160"/>
    </row>
    <row r="119" spans="2:21" ht="30" customHeight="1">
      <c r="B119" s="3"/>
      <c r="C119" s="3"/>
      <c r="D119" s="33"/>
      <c r="I119" s="2"/>
      <c r="J119" s="2"/>
      <c r="K119" s="160"/>
      <c r="L119" s="161"/>
      <c r="M119" s="160"/>
      <c r="N119" s="2"/>
      <c r="O119" s="2"/>
      <c r="P119" s="199"/>
      <c r="Q119" s="160"/>
      <c r="R119" s="160"/>
      <c r="S119" s="160"/>
      <c r="T119" s="160"/>
      <c r="U119" s="160"/>
    </row>
    <row r="120" spans="2:21" ht="30" customHeight="1">
      <c r="B120" s="3"/>
      <c r="C120" s="3"/>
      <c r="D120" s="33"/>
      <c r="I120" s="2"/>
      <c r="J120" s="2"/>
      <c r="K120" s="160"/>
      <c r="L120" s="161"/>
      <c r="M120" s="160"/>
      <c r="N120" s="2"/>
      <c r="O120" s="2"/>
      <c r="P120" s="199"/>
      <c r="Q120" s="160"/>
      <c r="R120" s="160"/>
      <c r="S120" s="160"/>
      <c r="T120" s="160"/>
      <c r="U120" s="160"/>
    </row>
    <row r="121" spans="2:21" ht="30" customHeight="1">
      <c r="B121" s="3"/>
      <c r="C121" s="3"/>
      <c r="D121" s="33"/>
      <c r="I121" s="2"/>
      <c r="J121" s="2"/>
      <c r="K121" s="160"/>
      <c r="L121" s="161"/>
      <c r="M121" s="160"/>
      <c r="N121" s="2"/>
      <c r="O121" s="2"/>
      <c r="P121" s="199"/>
      <c r="Q121" s="160"/>
      <c r="R121" s="160"/>
      <c r="S121" s="160"/>
      <c r="T121" s="160"/>
      <c r="U121" s="160"/>
    </row>
    <row r="122" spans="2:21" ht="30" customHeight="1">
      <c r="B122" s="3"/>
      <c r="C122" s="3"/>
      <c r="D122" s="33"/>
      <c r="I122" s="2"/>
      <c r="J122" s="2"/>
      <c r="K122" s="160"/>
      <c r="L122" s="161"/>
      <c r="M122" s="160"/>
      <c r="N122" s="2"/>
      <c r="O122" s="2"/>
      <c r="P122" s="199"/>
      <c r="Q122" s="160"/>
      <c r="R122" s="160"/>
      <c r="S122" s="160"/>
      <c r="T122" s="160"/>
      <c r="U122" s="160"/>
    </row>
    <row r="123" spans="2:21" ht="30" customHeight="1">
      <c r="B123" s="3"/>
      <c r="C123" s="3"/>
      <c r="D123" s="33"/>
      <c r="I123" s="2"/>
      <c r="J123" s="2"/>
      <c r="K123" s="160"/>
      <c r="L123" s="161"/>
      <c r="M123" s="160"/>
      <c r="N123" s="2"/>
      <c r="O123" s="2"/>
      <c r="P123" s="199"/>
      <c r="Q123" s="160"/>
      <c r="R123" s="160"/>
      <c r="S123" s="160"/>
      <c r="T123" s="160"/>
      <c r="U123" s="160"/>
    </row>
    <row r="124" spans="2:21" ht="30" customHeight="1">
      <c r="B124" s="3" t="s">
        <v>1</v>
      </c>
      <c r="C124" s="3" t="s">
        <v>1</v>
      </c>
      <c r="D124" s="33"/>
      <c r="I124" s="2"/>
      <c r="J124" s="2"/>
      <c r="K124" s="160"/>
      <c r="L124" s="161"/>
      <c r="M124" s="160"/>
      <c r="N124" s="2"/>
      <c r="O124" s="2"/>
      <c r="P124" s="199"/>
      <c r="Q124" s="160"/>
      <c r="R124" s="160"/>
      <c r="S124" s="160"/>
      <c r="T124" s="160"/>
      <c r="U124" s="160"/>
    </row>
    <row r="125" spans="9:21" ht="30" customHeight="1">
      <c r="I125" s="2"/>
      <c r="J125" s="2"/>
      <c r="K125" s="160"/>
      <c r="L125" s="161"/>
      <c r="M125" s="160"/>
      <c r="N125" s="2"/>
      <c r="O125" s="2"/>
      <c r="P125" s="199"/>
      <c r="Q125" s="160"/>
      <c r="R125" s="160"/>
      <c r="S125" s="160"/>
      <c r="T125" s="160"/>
      <c r="U125" s="160"/>
    </row>
    <row r="126" spans="9:21" ht="30" customHeight="1">
      <c r="I126" s="2"/>
      <c r="J126" s="2"/>
      <c r="K126" s="160"/>
      <c r="L126" s="161"/>
      <c r="M126" s="160"/>
      <c r="N126" s="2"/>
      <c r="O126" s="2"/>
      <c r="P126" s="199"/>
      <c r="Q126" s="160"/>
      <c r="R126" s="160"/>
      <c r="S126" s="160"/>
      <c r="T126" s="160"/>
      <c r="U126" s="160"/>
    </row>
    <row r="127" spans="9:21" ht="30" customHeight="1">
      <c r="I127" s="2"/>
      <c r="J127" s="2"/>
      <c r="K127" s="160"/>
      <c r="L127" s="161"/>
      <c r="M127" s="160"/>
      <c r="N127" s="2"/>
      <c r="O127" s="2"/>
      <c r="P127" s="199"/>
      <c r="Q127" s="160"/>
      <c r="R127" s="160"/>
      <c r="S127" s="160"/>
      <c r="T127" s="160"/>
      <c r="U127" s="160"/>
    </row>
    <row r="128" spans="9:21" ht="30" customHeight="1">
      <c r="I128" s="2"/>
      <c r="J128" s="2"/>
      <c r="K128" s="160"/>
      <c r="L128" s="161"/>
      <c r="M128" s="160"/>
      <c r="N128" s="2"/>
      <c r="O128" s="2"/>
      <c r="P128" s="199"/>
      <c r="Q128" s="160"/>
      <c r="R128" s="160"/>
      <c r="S128" s="160"/>
      <c r="T128" s="160"/>
      <c r="U128" s="160"/>
    </row>
    <row r="129" spans="9:21" ht="30" customHeight="1">
      <c r="I129" s="2"/>
      <c r="J129" s="2"/>
      <c r="K129" s="160"/>
      <c r="L129" s="161"/>
      <c r="M129" s="160"/>
      <c r="N129" s="2"/>
      <c r="O129" s="2"/>
      <c r="P129" s="199"/>
      <c r="Q129" s="160"/>
      <c r="R129" s="160"/>
      <c r="S129" s="160"/>
      <c r="T129" s="160"/>
      <c r="U129" s="160"/>
    </row>
    <row r="130" spans="9:21" ht="30" customHeight="1">
      <c r="I130" s="2"/>
      <c r="J130" s="2"/>
      <c r="K130" s="160"/>
      <c r="L130" s="161"/>
      <c r="M130" s="160"/>
      <c r="N130" s="2"/>
      <c r="O130" s="2"/>
      <c r="P130" s="199"/>
      <c r="Q130" s="160"/>
      <c r="R130" s="160"/>
      <c r="S130" s="160"/>
      <c r="T130" s="160"/>
      <c r="U130" s="160"/>
    </row>
    <row r="131" spans="9:21" ht="30" customHeight="1">
      <c r="I131" s="2"/>
      <c r="J131" s="2"/>
      <c r="K131" s="160"/>
      <c r="L131" s="161"/>
      <c r="M131" s="160"/>
      <c r="N131" s="2"/>
      <c r="O131" s="2"/>
      <c r="P131" s="199"/>
      <c r="Q131" s="160"/>
      <c r="R131" s="160"/>
      <c r="S131" s="160"/>
      <c r="T131" s="160"/>
      <c r="U131" s="160"/>
    </row>
    <row r="132" spans="9:21" ht="30" customHeight="1">
      <c r="I132" s="2"/>
      <c r="J132" s="2"/>
      <c r="K132" s="160"/>
      <c r="L132" s="161"/>
      <c r="M132" s="160"/>
      <c r="N132" s="2"/>
      <c r="O132" s="2"/>
      <c r="P132" s="199"/>
      <c r="Q132" s="160"/>
      <c r="R132" s="160"/>
      <c r="S132" s="160"/>
      <c r="T132" s="160"/>
      <c r="U132" s="160"/>
    </row>
    <row r="133" spans="9:21" ht="30" customHeight="1">
      <c r="I133" s="2"/>
      <c r="J133" s="2"/>
      <c r="K133" s="160"/>
      <c r="L133" s="161"/>
      <c r="M133" s="160"/>
      <c r="N133" s="2"/>
      <c r="O133" s="2"/>
      <c r="P133" s="199"/>
      <c r="Q133" s="160"/>
      <c r="R133" s="160"/>
      <c r="S133" s="160"/>
      <c r="T133" s="160"/>
      <c r="U133" s="160"/>
    </row>
    <row r="134" spans="9:21" ht="30" customHeight="1">
      <c r="I134" s="2"/>
      <c r="J134" s="2"/>
      <c r="K134" s="160"/>
      <c r="L134" s="161"/>
      <c r="M134" s="160"/>
      <c r="N134" s="2"/>
      <c r="O134" s="2"/>
      <c r="P134" s="199"/>
      <c r="Q134" s="160"/>
      <c r="R134" s="160"/>
      <c r="S134" s="160"/>
      <c r="T134" s="160"/>
      <c r="U134" s="160"/>
    </row>
    <row r="135" spans="9:21" ht="30" customHeight="1">
      <c r="I135" s="2"/>
      <c r="J135" s="2"/>
      <c r="K135" s="160"/>
      <c r="L135" s="161"/>
      <c r="M135" s="160"/>
      <c r="N135" s="2"/>
      <c r="O135" s="2"/>
      <c r="P135" s="199"/>
      <c r="Q135" s="160"/>
      <c r="R135" s="160"/>
      <c r="S135" s="160"/>
      <c r="T135" s="160"/>
      <c r="U135" s="160"/>
    </row>
    <row r="136" spans="9:21" ht="30" customHeight="1">
      <c r="I136" s="2"/>
      <c r="J136" s="2"/>
      <c r="K136" s="160"/>
      <c r="L136" s="161"/>
      <c r="M136" s="160"/>
      <c r="N136" s="2"/>
      <c r="O136" s="2"/>
      <c r="P136" s="199"/>
      <c r="Q136" s="160"/>
      <c r="R136" s="160"/>
      <c r="S136" s="160"/>
      <c r="T136" s="160"/>
      <c r="U136" s="160"/>
    </row>
    <row r="137" spans="9:21" ht="30" customHeight="1">
      <c r="I137" s="2"/>
      <c r="J137" s="2"/>
      <c r="K137" s="160"/>
      <c r="L137" s="161"/>
      <c r="M137" s="160"/>
      <c r="N137" s="2"/>
      <c r="O137" s="2"/>
      <c r="P137" s="199"/>
      <c r="Q137" s="160"/>
      <c r="R137" s="160"/>
      <c r="S137" s="160"/>
      <c r="T137" s="160"/>
      <c r="U137" s="160"/>
    </row>
    <row r="138" spans="3:21" ht="30" customHeight="1">
      <c r="C138" s="1" t="s">
        <v>49</v>
      </c>
      <c r="D138" s="1">
        <f>SUM(D139:D145)</f>
        <v>16549</v>
      </c>
      <c r="I138" s="2"/>
      <c r="J138" s="2"/>
      <c r="K138" s="160"/>
      <c r="L138" s="161"/>
      <c r="M138" s="160"/>
      <c r="N138" s="2"/>
      <c r="O138" s="2"/>
      <c r="P138" s="199"/>
      <c r="Q138" s="160"/>
      <c r="R138" s="160"/>
      <c r="S138" s="160"/>
      <c r="T138" s="160"/>
      <c r="U138" s="160"/>
    </row>
    <row r="139" spans="2:21" ht="30" customHeight="1">
      <c r="B139" s="98"/>
      <c r="C139" s="99" t="s">
        <v>11</v>
      </c>
      <c r="D139" s="100">
        <v>76</v>
      </c>
      <c r="I139" s="2"/>
      <c r="J139" s="2"/>
      <c r="K139" s="160"/>
      <c r="L139" s="161"/>
      <c r="M139" s="160"/>
      <c r="N139" s="2"/>
      <c r="O139" s="2"/>
      <c r="P139" s="199"/>
      <c r="Q139" s="160"/>
      <c r="R139" s="160"/>
      <c r="S139" s="160"/>
      <c r="T139" s="160"/>
      <c r="U139" s="160"/>
    </row>
    <row r="140" spans="2:21" ht="30" customHeight="1">
      <c r="B140" s="98"/>
      <c r="C140" s="99" t="s">
        <v>12</v>
      </c>
      <c r="D140" s="101">
        <v>1761</v>
      </c>
      <c r="E140" s="33"/>
      <c r="I140" s="2"/>
      <c r="J140" s="2"/>
      <c r="K140" s="160"/>
      <c r="L140" s="161"/>
      <c r="M140" s="160"/>
      <c r="N140" s="2"/>
      <c r="O140" s="2"/>
      <c r="P140" s="199"/>
      <c r="Q140" s="160"/>
      <c r="R140" s="160"/>
      <c r="S140" s="160"/>
      <c r="T140" s="160"/>
      <c r="U140" s="160"/>
    </row>
    <row r="141" spans="2:21" ht="30" customHeight="1">
      <c r="B141" s="98"/>
      <c r="C141" s="99" t="s">
        <v>13</v>
      </c>
      <c r="D141" s="101">
        <v>6067</v>
      </c>
      <c r="E141" s="33"/>
      <c r="I141" s="2"/>
      <c r="J141" s="2"/>
      <c r="K141" s="160"/>
      <c r="L141" s="161"/>
      <c r="M141" s="160"/>
      <c r="N141" s="2"/>
      <c r="O141" s="2"/>
      <c r="P141" s="199"/>
      <c r="Q141" s="160"/>
      <c r="R141" s="160"/>
      <c r="S141" s="160"/>
      <c r="T141" s="160"/>
      <c r="U141" s="160"/>
    </row>
    <row r="142" spans="2:21" ht="30" customHeight="1">
      <c r="B142" s="98"/>
      <c r="C142" s="99" t="s">
        <v>14</v>
      </c>
      <c r="D142" s="101">
        <v>1064</v>
      </c>
      <c r="E142" s="33"/>
      <c r="I142" s="2"/>
      <c r="J142" s="2"/>
      <c r="K142" s="160"/>
      <c r="L142" s="161"/>
      <c r="M142" s="160"/>
      <c r="N142" s="2"/>
      <c r="O142" s="2"/>
      <c r="P142" s="199"/>
      <c r="Q142" s="160"/>
      <c r="R142" s="160"/>
      <c r="S142" s="160"/>
      <c r="T142" s="160"/>
      <c r="U142" s="160"/>
    </row>
    <row r="143" spans="2:21" ht="30" customHeight="1">
      <c r="B143" s="98"/>
      <c r="C143" s="99"/>
      <c r="D143" s="101"/>
      <c r="E143" s="33"/>
      <c r="I143" s="2"/>
      <c r="J143" s="2"/>
      <c r="K143" s="160"/>
      <c r="L143" s="161"/>
      <c r="M143" s="160"/>
      <c r="N143" s="2"/>
      <c r="O143" s="2"/>
      <c r="P143" s="199"/>
      <c r="Q143" s="160"/>
      <c r="R143" s="160"/>
      <c r="S143" s="160"/>
      <c r="T143" s="160"/>
      <c r="U143" s="160"/>
    </row>
    <row r="144" spans="2:21" ht="30" customHeight="1">
      <c r="B144" s="98"/>
      <c r="C144" s="99" t="s">
        <v>15</v>
      </c>
      <c r="D144" s="101">
        <v>1548</v>
      </c>
      <c r="E144" s="33"/>
      <c r="I144" s="2"/>
      <c r="J144" s="2"/>
      <c r="K144" s="160"/>
      <c r="L144" s="161"/>
      <c r="M144" s="160"/>
      <c r="N144" s="2"/>
      <c r="O144" s="2"/>
      <c r="P144" s="199"/>
      <c r="Q144" s="160"/>
      <c r="R144" s="160"/>
      <c r="S144" s="160"/>
      <c r="T144" s="160"/>
      <c r="U144" s="160"/>
    </row>
    <row r="145" spans="2:21" ht="30" customHeight="1">
      <c r="B145" s="98"/>
      <c r="C145" s="99" t="s">
        <v>16</v>
      </c>
      <c r="D145" s="101">
        <v>6033</v>
      </c>
      <c r="E145" s="33"/>
      <c r="I145" s="2"/>
      <c r="J145" s="2"/>
      <c r="K145" s="160"/>
      <c r="L145" s="161"/>
      <c r="M145" s="160"/>
      <c r="N145" s="2"/>
      <c r="O145" s="2"/>
      <c r="P145" s="199"/>
      <c r="Q145" s="160"/>
      <c r="R145" s="160"/>
      <c r="S145" s="160"/>
      <c r="T145" s="160"/>
      <c r="U145" s="160"/>
    </row>
    <row r="146" spans="2:21" ht="30" customHeight="1">
      <c r="B146" s="98"/>
      <c r="C146" s="3"/>
      <c r="D146" s="33"/>
      <c r="E146" s="33"/>
      <c r="I146" s="2"/>
      <c r="J146" s="2"/>
      <c r="K146" s="160"/>
      <c r="L146" s="161"/>
      <c r="M146" s="160"/>
      <c r="N146" s="2"/>
      <c r="O146" s="2"/>
      <c r="P146" s="199"/>
      <c r="Q146" s="160"/>
      <c r="R146" s="160"/>
      <c r="S146" s="160"/>
      <c r="T146" s="160"/>
      <c r="U146" s="160"/>
    </row>
    <row r="147" spans="2:21" ht="30" customHeight="1">
      <c r="B147" s="98"/>
      <c r="C147" s="3"/>
      <c r="D147" s="33"/>
      <c r="E147" s="33"/>
      <c r="I147" s="2"/>
      <c r="J147" s="2"/>
      <c r="K147" s="160"/>
      <c r="L147" s="161"/>
      <c r="M147" s="160"/>
      <c r="N147" s="2"/>
      <c r="O147" s="2"/>
      <c r="P147" s="199"/>
      <c r="Q147" s="160"/>
      <c r="R147" s="160"/>
      <c r="S147" s="160"/>
      <c r="T147" s="160"/>
      <c r="U147" s="160"/>
    </row>
    <row r="148" spans="2:21" ht="30" customHeight="1">
      <c r="B148" s="98"/>
      <c r="C148" s="3"/>
      <c r="D148" s="33"/>
      <c r="E148" s="33"/>
      <c r="I148" s="2"/>
      <c r="J148" s="2"/>
      <c r="K148" s="160"/>
      <c r="L148" s="161"/>
      <c r="M148" s="160"/>
      <c r="N148" s="2"/>
      <c r="O148" s="2"/>
      <c r="P148" s="199"/>
      <c r="Q148" s="160"/>
      <c r="R148" s="160"/>
      <c r="S148" s="160"/>
      <c r="T148" s="160"/>
      <c r="U148" s="160"/>
    </row>
    <row r="149" spans="2:21" ht="30" customHeight="1">
      <c r="B149" s="98"/>
      <c r="C149" s="3"/>
      <c r="D149" s="33"/>
      <c r="E149" s="33"/>
      <c r="I149" s="2"/>
      <c r="J149" s="2"/>
      <c r="K149" s="160"/>
      <c r="L149" s="161"/>
      <c r="M149" s="160"/>
      <c r="N149" s="2"/>
      <c r="O149" s="2"/>
      <c r="P149" s="199"/>
      <c r="Q149" s="160"/>
      <c r="R149" s="160"/>
      <c r="S149" s="160"/>
      <c r="T149" s="160"/>
      <c r="U149" s="160"/>
    </row>
    <row r="150" spans="2:21" ht="30" customHeight="1">
      <c r="B150" s="98"/>
      <c r="C150" s="3"/>
      <c r="D150" s="33"/>
      <c r="E150" s="33"/>
      <c r="I150" s="2"/>
      <c r="J150" s="2"/>
      <c r="K150" s="160"/>
      <c r="L150" s="161"/>
      <c r="M150" s="160"/>
      <c r="N150" s="2"/>
      <c r="O150" s="2"/>
      <c r="P150" s="199"/>
      <c r="Q150" s="160"/>
      <c r="R150" s="160"/>
      <c r="S150" s="160"/>
      <c r="T150" s="160"/>
      <c r="U150" s="160"/>
    </row>
    <row r="151" spans="2:21" ht="30" customHeight="1">
      <c r="B151" s="98"/>
      <c r="C151" s="3"/>
      <c r="D151" s="33"/>
      <c r="E151" s="33"/>
      <c r="I151" s="2"/>
      <c r="J151" s="2"/>
      <c r="K151" s="160"/>
      <c r="L151" s="161"/>
      <c r="M151" s="160"/>
      <c r="N151" s="2"/>
      <c r="O151" s="2"/>
      <c r="P151" s="199"/>
      <c r="Q151" s="160"/>
      <c r="R151" s="160"/>
      <c r="S151" s="160"/>
      <c r="T151" s="160"/>
      <c r="U151" s="160"/>
    </row>
    <row r="152" spans="2:21" ht="30" customHeight="1">
      <c r="B152" s="98"/>
      <c r="C152" s="3"/>
      <c r="D152" s="33"/>
      <c r="E152" s="33"/>
      <c r="I152" s="2"/>
      <c r="J152" s="2"/>
      <c r="K152" s="160"/>
      <c r="L152" s="161"/>
      <c r="M152" s="160"/>
      <c r="N152" s="2"/>
      <c r="O152" s="2"/>
      <c r="P152" s="199"/>
      <c r="Q152" s="160"/>
      <c r="R152" s="160"/>
      <c r="S152" s="160"/>
      <c r="T152" s="160"/>
      <c r="U152" s="160"/>
    </row>
    <row r="153" spans="2:21" ht="30" customHeight="1">
      <c r="B153" s="98"/>
      <c r="C153" s="3"/>
      <c r="D153" s="33"/>
      <c r="E153" s="33"/>
      <c r="I153" s="2"/>
      <c r="J153" s="2"/>
      <c r="K153" s="160"/>
      <c r="L153" s="161"/>
      <c r="M153" s="160"/>
      <c r="N153" s="2"/>
      <c r="O153" s="2"/>
      <c r="P153" s="199"/>
      <c r="Q153" s="160"/>
      <c r="R153" s="160"/>
      <c r="S153" s="160"/>
      <c r="T153" s="160"/>
      <c r="U153" s="160"/>
    </row>
    <row r="154" spans="2:21" ht="30" customHeight="1">
      <c r="B154" s="98"/>
      <c r="C154" s="3"/>
      <c r="D154" s="33"/>
      <c r="E154" s="33"/>
      <c r="I154" s="2"/>
      <c r="J154" s="2"/>
      <c r="K154" s="160"/>
      <c r="L154" s="161"/>
      <c r="M154" s="160"/>
      <c r="N154" s="2"/>
      <c r="O154" s="2"/>
      <c r="P154" s="199"/>
      <c r="Q154" s="160"/>
      <c r="R154" s="160"/>
      <c r="S154" s="160"/>
      <c r="T154" s="160"/>
      <c r="U154" s="160"/>
    </row>
    <row r="155" spans="2:21" ht="30" customHeight="1">
      <c r="B155" s="98"/>
      <c r="C155" s="3"/>
      <c r="D155" s="33"/>
      <c r="E155" s="33"/>
      <c r="I155" s="2"/>
      <c r="J155" s="2"/>
      <c r="K155" s="160"/>
      <c r="L155" s="161"/>
      <c r="M155" s="160"/>
      <c r="N155" s="2"/>
      <c r="O155" s="2"/>
      <c r="P155" s="199"/>
      <c r="Q155" s="160"/>
      <c r="R155" s="160"/>
      <c r="S155" s="160"/>
      <c r="T155" s="160"/>
      <c r="U155" s="160"/>
    </row>
    <row r="156" spans="2:21" ht="30" customHeight="1">
      <c r="B156" s="98"/>
      <c r="C156" s="3"/>
      <c r="D156" s="33"/>
      <c r="E156" s="33"/>
      <c r="I156" s="2"/>
      <c r="J156" s="2"/>
      <c r="K156" s="160"/>
      <c r="L156" s="161"/>
      <c r="M156" s="160"/>
      <c r="N156" s="2"/>
      <c r="O156" s="2"/>
      <c r="P156" s="199"/>
      <c r="Q156" s="160"/>
      <c r="R156" s="160"/>
      <c r="S156" s="160"/>
      <c r="T156" s="160"/>
      <c r="U156" s="160"/>
    </row>
    <row r="157" spans="2:21" ht="30" customHeight="1">
      <c r="B157" s="98"/>
      <c r="C157" s="3"/>
      <c r="D157" s="33"/>
      <c r="E157" s="33"/>
      <c r="I157" s="2"/>
      <c r="J157" s="2"/>
      <c r="K157" s="160"/>
      <c r="L157" s="161"/>
      <c r="M157" s="160"/>
      <c r="N157" s="2"/>
      <c r="O157" s="2"/>
      <c r="P157" s="199"/>
      <c r="Q157" s="160"/>
      <c r="R157" s="160"/>
      <c r="S157" s="160"/>
      <c r="T157" s="160"/>
      <c r="U157" s="160"/>
    </row>
    <row r="158" spans="2:21" ht="30" customHeight="1">
      <c r="B158" s="98"/>
      <c r="C158" s="3"/>
      <c r="D158" s="33"/>
      <c r="E158" s="33"/>
      <c r="I158" s="2"/>
      <c r="J158" s="2"/>
      <c r="K158" s="160"/>
      <c r="L158" s="161"/>
      <c r="M158" s="160"/>
      <c r="N158" s="2"/>
      <c r="O158" s="2"/>
      <c r="P158" s="199"/>
      <c r="Q158" s="160"/>
      <c r="R158" s="160"/>
      <c r="S158" s="160"/>
      <c r="T158" s="160"/>
      <c r="U158" s="160"/>
    </row>
    <row r="159" spans="2:21" ht="30" customHeight="1">
      <c r="B159" s="98"/>
      <c r="C159" s="3"/>
      <c r="D159" s="33"/>
      <c r="E159" s="33"/>
      <c r="I159" s="2"/>
      <c r="J159" s="2"/>
      <c r="K159" s="160"/>
      <c r="L159" s="161"/>
      <c r="M159" s="160"/>
      <c r="N159" s="2"/>
      <c r="O159" s="2"/>
      <c r="P159" s="199"/>
      <c r="Q159" s="160"/>
      <c r="R159" s="160"/>
      <c r="S159" s="160"/>
      <c r="T159" s="160"/>
      <c r="U159" s="160"/>
    </row>
    <row r="160" spans="2:21" ht="30" customHeight="1">
      <c r="B160" s="98"/>
      <c r="C160" s="3"/>
      <c r="D160" s="33"/>
      <c r="E160" s="33"/>
      <c r="I160" s="2"/>
      <c r="J160" s="2"/>
      <c r="K160" s="160"/>
      <c r="L160" s="161"/>
      <c r="M160" s="160"/>
      <c r="N160" s="2"/>
      <c r="O160" s="2"/>
      <c r="P160" s="199"/>
      <c r="Q160" s="160"/>
      <c r="R160" s="160"/>
      <c r="S160" s="160"/>
      <c r="T160" s="160"/>
      <c r="U160" s="160"/>
    </row>
    <row r="161" spans="2:21" ht="30" customHeight="1">
      <c r="B161" s="98"/>
      <c r="C161" s="102" t="s">
        <v>50</v>
      </c>
      <c r="D161" s="33"/>
      <c r="E161" s="33"/>
      <c r="I161" s="2"/>
      <c r="J161" s="2"/>
      <c r="K161" s="160"/>
      <c r="L161" s="161"/>
      <c r="M161" s="160"/>
      <c r="N161" s="2"/>
      <c r="O161" s="2"/>
      <c r="P161" s="199"/>
      <c r="Q161" s="160"/>
      <c r="R161" s="160"/>
      <c r="S161" s="160"/>
      <c r="T161" s="160"/>
      <c r="U161" s="160"/>
    </row>
    <row r="162" spans="2:21" ht="30" customHeight="1">
      <c r="B162" s="98"/>
      <c r="C162" s="3"/>
      <c r="D162" s="33"/>
      <c r="E162" s="33"/>
      <c r="I162" s="2"/>
      <c r="J162" s="2"/>
      <c r="K162" s="160"/>
      <c r="L162" s="161"/>
      <c r="M162" s="160"/>
      <c r="N162" s="2"/>
      <c r="O162" s="2"/>
      <c r="P162" s="199"/>
      <c r="Q162" s="160"/>
      <c r="R162" s="160"/>
      <c r="S162" s="160"/>
      <c r="T162" s="160"/>
      <c r="U162" s="160"/>
    </row>
    <row r="163" spans="2:21" ht="30" customHeight="1">
      <c r="B163" s="98"/>
      <c r="C163" s="3"/>
      <c r="D163" s="33"/>
      <c r="E163" s="33"/>
      <c r="I163" s="2"/>
      <c r="J163" s="2"/>
      <c r="K163" s="160"/>
      <c r="L163" s="161"/>
      <c r="M163" s="160"/>
      <c r="N163" s="2"/>
      <c r="O163" s="2"/>
      <c r="P163" s="199"/>
      <c r="Q163" s="160"/>
      <c r="R163" s="160"/>
      <c r="S163" s="160"/>
      <c r="T163" s="160"/>
      <c r="U163" s="160"/>
    </row>
    <row r="164" spans="2:21" ht="30" customHeight="1">
      <c r="B164" s="98"/>
      <c r="C164" s="3"/>
      <c r="D164" s="33"/>
      <c r="E164" s="33"/>
      <c r="I164" s="2"/>
      <c r="J164" s="2"/>
      <c r="K164" s="160"/>
      <c r="L164" s="161"/>
      <c r="M164" s="160"/>
      <c r="N164" s="2"/>
      <c r="O164" s="2"/>
      <c r="P164" s="199"/>
      <c r="Q164" s="160"/>
      <c r="R164" s="160"/>
      <c r="S164" s="160"/>
      <c r="T164" s="160"/>
      <c r="U164" s="160"/>
    </row>
    <row r="165" spans="2:21" ht="30" customHeight="1">
      <c r="B165" s="98"/>
      <c r="C165" s="3"/>
      <c r="D165" s="33"/>
      <c r="E165" s="33"/>
      <c r="I165" s="2"/>
      <c r="J165" s="2"/>
      <c r="K165" s="160"/>
      <c r="L165" s="161"/>
      <c r="M165" s="160"/>
      <c r="N165" s="2"/>
      <c r="O165" s="2"/>
      <c r="P165" s="199"/>
      <c r="Q165" s="160"/>
      <c r="R165" s="160"/>
      <c r="S165" s="160"/>
      <c r="T165" s="160"/>
      <c r="U165" s="160"/>
    </row>
    <row r="166" spans="2:21" ht="30" customHeight="1">
      <c r="B166" s="98"/>
      <c r="C166" s="3"/>
      <c r="D166" s="33"/>
      <c r="E166" s="33"/>
      <c r="I166" s="2"/>
      <c r="J166" s="2"/>
      <c r="K166" s="160"/>
      <c r="L166" s="161"/>
      <c r="M166" s="160"/>
      <c r="N166" s="2"/>
      <c r="O166" s="2"/>
      <c r="P166" s="199"/>
      <c r="Q166" s="160"/>
      <c r="R166" s="160"/>
      <c r="S166" s="160"/>
      <c r="T166" s="160"/>
      <c r="U166" s="160"/>
    </row>
    <row r="167" spans="2:21" ht="30" customHeight="1">
      <c r="B167" s="98"/>
      <c r="C167" s="3"/>
      <c r="D167" s="33"/>
      <c r="E167" s="33"/>
      <c r="I167" s="2"/>
      <c r="J167" s="2"/>
      <c r="K167" s="160"/>
      <c r="L167" s="161"/>
      <c r="M167" s="160"/>
      <c r="N167" s="2"/>
      <c r="O167" s="2"/>
      <c r="P167" s="199"/>
      <c r="Q167" s="160"/>
      <c r="R167" s="160"/>
      <c r="S167" s="160"/>
      <c r="T167" s="160"/>
      <c r="U167" s="160"/>
    </row>
    <row r="168" spans="2:21" ht="30" customHeight="1">
      <c r="B168" s="98"/>
      <c r="C168" s="103"/>
      <c r="D168" s="38"/>
      <c r="E168" s="38"/>
      <c r="I168" s="2"/>
      <c r="J168" s="2"/>
      <c r="K168" s="160"/>
      <c r="L168" s="161"/>
      <c r="M168" s="160"/>
      <c r="N168" s="2"/>
      <c r="O168" s="2"/>
      <c r="P168" s="199"/>
      <c r="Q168" s="160"/>
      <c r="R168" s="160"/>
      <c r="S168" s="160"/>
      <c r="T168" s="160"/>
      <c r="U168" s="160"/>
    </row>
    <row r="169" spans="2:21" ht="30" customHeight="1">
      <c r="B169" s="3"/>
      <c r="C169" s="3"/>
      <c r="D169" s="33"/>
      <c r="E169" s="33"/>
      <c r="I169" s="2"/>
      <c r="J169" s="2"/>
      <c r="K169" s="160"/>
      <c r="L169" s="161"/>
      <c r="M169" s="160"/>
      <c r="N169" s="2"/>
      <c r="O169" s="2"/>
      <c r="P169" s="199"/>
      <c r="Q169" s="160"/>
      <c r="R169" s="160"/>
      <c r="S169" s="160"/>
      <c r="T169" s="160"/>
      <c r="U169" s="160"/>
    </row>
    <row r="170" spans="2:21" ht="30" customHeight="1">
      <c r="B170" s="3"/>
      <c r="C170" s="3"/>
      <c r="D170" s="33"/>
      <c r="E170" s="33"/>
      <c r="I170" s="2"/>
      <c r="J170" s="2"/>
      <c r="K170" s="160"/>
      <c r="L170" s="161"/>
      <c r="M170" s="160"/>
      <c r="N170" s="2"/>
      <c r="O170" s="2"/>
      <c r="P170" s="199"/>
      <c r="Q170" s="160"/>
      <c r="R170" s="160"/>
      <c r="S170" s="160"/>
      <c r="T170" s="160"/>
      <c r="U170" s="160"/>
    </row>
    <row r="171" spans="2:21" ht="30" customHeight="1">
      <c r="B171" s="3"/>
      <c r="C171" s="3"/>
      <c r="D171" s="33"/>
      <c r="E171" s="33"/>
      <c r="I171" s="2"/>
      <c r="J171" s="2"/>
      <c r="K171" s="160"/>
      <c r="L171" s="161"/>
      <c r="M171" s="160"/>
      <c r="N171" s="2"/>
      <c r="O171" s="2"/>
      <c r="P171" s="199"/>
      <c r="Q171" s="160"/>
      <c r="R171" s="160"/>
      <c r="S171" s="160"/>
      <c r="T171" s="160"/>
      <c r="U171" s="160"/>
    </row>
    <row r="172" spans="2:21" ht="30" customHeight="1">
      <c r="B172" s="3"/>
      <c r="C172" s="3"/>
      <c r="D172" s="33"/>
      <c r="E172" s="33"/>
      <c r="I172" s="2"/>
      <c r="J172" s="2"/>
      <c r="K172" s="160"/>
      <c r="L172" s="161"/>
      <c r="M172" s="160"/>
      <c r="N172" s="2"/>
      <c r="O172" s="2"/>
      <c r="P172" s="199"/>
      <c r="Q172" s="160"/>
      <c r="R172" s="160"/>
      <c r="S172" s="160"/>
      <c r="T172" s="160"/>
      <c r="U172" s="160"/>
    </row>
    <row r="173" spans="2:5" ht="30" customHeight="1">
      <c r="B173" s="3"/>
      <c r="C173" s="3"/>
      <c r="D173" s="33"/>
      <c r="E173" s="33"/>
    </row>
    <row r="174" spans="2:5" ht="30" customHeight="1">
      <c r="B174" s="3"/>
      <c r="C174" s="3"/>
      <c r="D174" s="33"/>
      <c r="E174" s="33"/>
    </row>
    <row r="175" spans="2:5" ht="30" customHeight="1">
      <c r="B175" s="3"/>
      <c r="C175" s="3"/>
      <c r="D175" s="33"/>
      <c r="E175" s="33"/>
    </row>
    <row r="176" spans="2:5" ht="30" customHeight="1">
      <c r="B176" s="3"/>
      <c r="C176" s="3"/>
      <c r="D176" s="33"/>
      <c r="E176" s="33"/>
    </row>
    <row r="177" spans="2:5" ht="30" customHeight="1">
      <c r="B177" s="3"/>
      <c r="C177" s="3"/>
      <c r="D177" s="33"/>
      <c r="E177" s="33"/>
    </row>
    <row r="178" spans="3:4" ht="30" customHeight="1">
      <c r="C178" s="1" t="s">
        <v>51</v>
      </c>
      <c r="D178" s="1">
        <f>SUM(D179:D187)</f>
        <v>6033</v>
      </c>
    </row>
    <row r="179" spans="3:4" ht="30" customHeight="1">
      <c r="C179" s="99" t="s">
        <v>17</v>
      </c>
      <c r="D179" s="101">
        <v>1016</v>
      </c>
    </row>
    <row r="180" spans="3:4" ht="30" customHeight="1">
      <c r="C180" s="99" t="s">
        <v>18</v>
      </c>
      <c r="D180" s="101">
        <v>297</v>
      </c>
    </row>
    <row r="181" spans="3:4" ht="30" customHeight="1">
      <c r="C181" s="99" t="s">
        <v>19</v>
      </c>
      <c r="D181" s="101">
        <v>1018</v>
      </c>
    </row>
    <row r="182" spans="3:4" ht="30" customHeight="1">
      <c r="C182" s="99" t="s">
        <v>20</v>
      </c>
      <c r="D182" s="101">
        <v>722</v>
      </c>
    </row>
    <row r="183" spans="3:4" ht="30" customHeight="1">
      <c r="C183" s="99" t="s">
        <v>52</v>
      </c>
      <c r="D183" s="101">
        <v>411</v>
      </c>
    </row>
    <row r="184" spans="3:4" ht="30" customHeight="1">
      <c r="C184" s="99" t="s">
        <v>21</v>
      </c>
      <c r="D184" s="101">
        <v>38</v>
      </c>
    </row>
    <row r="185" spans="3:4" ht="30" customHeight="1">
      <c r="C185" s="99" t="s">
        <v>22</v>
      </c>
      <c r="D185" s="101">
        <v>221</v>
      </c>
    </row>
    <row r="186" spans="3:4" ht="30" customHeight="1">
      <c r="C186" s="99" t="s">
        <v>23</v>
      </c>
      <c r="D186" s="101">
        <v>96</v>
      </c>
    </row>
    <row r="187" spans="3:4" ht="30" customHeight="1">
      <c r="C187" s="99" t="s">
        <v>24</v>
      </c>
      <c r="D187" s="101">
        <v>2214</v>
      </c>
    </row>
  </sheetData>
  <mergeCells count="12">
    <mergeCell ref="A20:A23"/>
    <mergeCell ref="V2:Z2"/>
    <mergeCell ref="AA2:AF2"/>
    <mergeCell ref="D22:H22"/>
    <mergeCell ref="I22:M22"/>
    <mergeCell ref="N22:U22"/>
    <mergeCell ref="V22:Z22"/>
    <mergeCell ref="AA22:AE22"/>
    <mergeCell ref="D2:H2"/>
    <mergeCell ref="I2:M2"/>
    <mergeCell ref="N2:U2"/>
    <mergeCell ref="B1:AF1"/>
  </mergeCells>
  <printOptions/>
  <pageMargins left="0.2755905511811024" right="0.35433070866141736" top="0.5905511811023623" bottom="0" header="0.5118110236220472" footer="0.5118110236220472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豊村　寿秀</cp:lastModifiedBy>
  <cp:lastPrinted>2003-05-01T07:08:01Z</cp:lastPrinted>
  <dcterms:created xsi:type="dcterms:W3CDTF">2000-04-19T00:43:08Z</dcterms:created>
  <dcterms:modified xsi:type="dcterms:W3CDTF">2003-05-07T05:01:36Z</dcterms:modified>
  <cp:category/>
  <cp:version/>
  <cp:contentType/>
  <cp:contentStatus/>
</cp:coreProperties>
</file>