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55" windowWidth="15360" windowHeight="9060" tabRatio="792" activeTab="0"/>
  </bookViews>
  <sheets>
    <sheet name="第１表" sheetId="1" r:id="rId1"/>
    <sheet name="第２表" sheetId="2" r:id="rId2"/>
    <sheet name="第３表" sheetId="3" r:id="rId3"/>
    <sheet name="第４表" sheetId="4" r:id="rId4"/>
    <sheet name="第５表" sheetId="5" r:id="rId5"/>
    <sheet name="第６表" sheetId="6" r:id="rId6"/>
    <sheet name="第７表" sheetId="7" r:id="rId7"/>
    <sheet name="第８表" sheetId="8" r:id="rId8"/>
    <sheet name="第９表" sheetId="9" r:id="rId9"/>
    <sheet name="第１０表" sheetId="10" r:id="rId10"/>
    <sheet name="第１１表" sheetId="11" r:id="rId11"/>
    <sheet name="第１２表" sheetId="12" r:id="rId12"/>
    <sheet name="第１３表" sheetId="13" r:id="rId13"/>
    <sheet name="第１４表" sheetId="14" r:id="rId14"/>
  </sheets>
  <definedNames>
    <definedName name="_xlnm.Print_Area" localSheetId="9">'第１０表'!$A$1:$Q$38</definedName>
    <definedName name="_xlnm.Print_Area" localSheetId="10">'第１１表'!$A$1:$Q$39</definedName>
    <definedName name="_xlnm.Print_Area" localSheetId="11">'第１２表'!$A$1:$L$39</definedName>
    <definedName name="_xlnm.Print_Area" localSheetId="12">'第１３表'!$A$1:$L$38</definedName>
    <definedName name="_xlnm.Print_Area" localSheetId="13">'第１４表'!$A$1:$Q$39</definedName>
    <definedName name="_xlnm.Print_Area" localSheetId="0">'第１表'!$A$1:$R$35</definedName>
    <definedName name="_xlnm.Print_Area" localSheetId="1">'第２表'!$A$1:$S$54</definedName>
    <definedName name="_xlnm.Print_Area" localSheetId="2">'第３表'!$A$1:$S$39</definedName>
    <definedName name="_xlnm.Print_Area" localSheetId="3">'第４表'!$A$1:$M$39</definedName>
    <definedName name="_xlnm.Print_Area" localSheetId="4">'第５表'!$A$1:$Q$105</definedName>
    <definedName name="_xlnm.Print_Area" localSheetId="5">'第６表'!$A$1:$L$105</definedName>
    <definedName name="_xlnm.Print_Area" localSheetId="6">'第７表'!$A$1:$T$40</definedName>
    <definedName name="_xlnm.Print_Area" localSheetId="7">'第８表'!$A$1:$N$33</definedName>
    <definedName name="_xlnm.Print_Area" localSheetId="8">'第９表'!$A$1:$N$33</definedName>
  </definedNames>
  <calcPr fullCalcOnLoad="1"/>
</workbook>
</file>

<file path=xl/sharedStrings.xml><?xml version="1.0" encoding="utf-8"?>
<sst xmlns="http://schemas.openxmlformats.org/spreadsheetml/2006/main" count="1005" uniqueCount="373">
  <si>
    <t>第１表　　年次別、事業所数・従業者数・製造品出荷額等（従業者４人以上）</t>
  </si>
  <si>
    <t>増減率</t>
  </si>
  <si>
    <t>７年=100</t>
  </si>
  <si>
    <t>（参考）日本</t>
  </si>
  <si>
    <t>銀行国内工</t>
  </si>
  <si>
    <t>業製品卸売</t>
  </si>
  <si>
    <t>平成元年</t>
  </si>
  <si>
    <t xml:space="preserve">       2</t>
  </si>
  <si>
    <t xml:space="preserve">       3</t>
  </si>
  <si>
    <t xml:space="preserve">       4</t>
  </si>
  <si>
    <t xml:space="preserve">       5</t>
  </si>
  <si>
    <t xml:space="preserve">       6</t>
  </si>
  <si>
    <t xml:space="preserve">       7</t>
  </si>
  <si>
    <t xml:space="preserve">       8</t>
  </si>
  <si>
    <t xml:space="preserve">       9</t>
  </si>
  <si>
    <t xml:space="preserve">      10</t>
  </si>
  <si>
    <t>７年=100</t>
  </si>
  <si>
    <t>（単位：人、万円、％）</t>
  </si>
  <si>
    <t>個・無家</t>
  </si>
  <si>
    <t>（単位：人、万円、％）</t>
  </si>
  <si>
    <t>従業者規模</t>
  </si>
  <si>
    <t>小規模層</t>
  </si>
  <si>
    <t>中規模層</t>
  </si>
  <si>
    <t>大規模層</t>
  </si>
  <si>
    <t>200～299</t>
  </si>
  <si>
    <t>300～499</t>
  </si>
  <si>
    <t>500～999</t>
  </si>
  <si>
    <t>10０～199</t>
  </si>
  <si>
    <t>　50～ 99</t>
  </si>
  <si>
    <t>　30～ 49</t>
  </si>
  <si>
    <t>　20～ 29</t>
  </si>
  <si>
    <t xml:space="preserve"> 　4～  9</t>
  </si>
  <si>
    <t>　10～ 19</t>
  </si>
  <si>
    <t>(注)    表頭の「個・無家」は、個人事業主及び無給家族従業者を略称したものである。</t>
  </si>
  <si>
    <t>従業者規模</t>
  </si>
  <si>
    <t>第３表　　産業中分類別、事業所数・従業者数・製造品出荷額等（従業者４人以上）</t>
  </si>
  <si>
    <t>個・無家</t>
  </si>
  <si>
    <t>（単位：人、万円、％）</t>
  </si>
  <si>
    <t>産業中分類</t>
  </si>
  <si>
    <t>総      数</t>
  </si>
  <si>
    <t>総         数</t>
  </si>
  <si>
    <t>増 減 数</t>
  </si>
  <si>
    <t>指    数</t>
  </si>
  <si>
    <t>７年=100</t>
  </si>
  <si>
    <t>指    数</t>
  </si>
  <si>
    <t>増 減 額</t>
  </si>
  <si>
    <t>指    数</t>
  </si>
  <si>
    <t>指    数</t>
  </si>
  <si>
    <t>物 価 指 数</t>
  </si>
  <si>
    <t>年 度 別</t>
  </si>
  <si>
    <t>事　　　　　業　　　　　所　　　　　数</t>
  </si>
  <si>
    <t>従　　　　　業　　　　　者　　　　　数</t>
  </si>
  <si>
    <t>製　　　　　造　　　　　品　　　　　出　　　　　荷　　　　　額　　　　　等</t>
  </si>
  <si>
    <t>名　　　　　目　　　　　金　　　　　額</t>
  </si>
  <si>
    <t>実　　　　　質　　　　　金　　　　　額</t>
  </si>
  <si>
    <t>事　　　　　　業　　　　　　所　　　　　　数</t>
  </si>
  <si>
    <t>従　　　　　　　業　　　　　　　者　　　　　　　数</t>
  </si>
  <si>
    <t>１０   年</t>
  </si>
  <si>
    <t>構 成 比</t>
  </si>
  <si>
    <t>製　　　造　　　品　　　出　　　荷　　　額　　　等</t>
  </si>
  <si>
    <t xml:space="preserve"> 1000～</t>
  </si>
  <si>
    <t>現　　　　　金　　　　　給　　　　　与　　　　　総　　　　　額</t>
  </si>
  <si>
    <t>原　　　　　材　　　　　料　　　　　使　　　　　用　　　　　額　　　　　等</t>
  </si>
  <si>
    <t>総          数</t>
  </si>
  <si>
    <t>現　　　　　金　　　　　給　　　　　与　　　　　総　　　　　額</t>
  </si>
  <si>
    <t>原　　　材　　　料　　　使　　　用　　　額　　　等</t>
  </si>
  <si>
    <t>増 減 率</t>
  </si>
  <si>
    <t>構成比</t>
  </si>
  <si>
    <t>増減率</t>
  </si>
  <si>
    <t>増減数</t>
  </si>
  <si>
    <t>常労者１</t>
  </si>
  <si>
    <t>１０  年</t>
  </si>
  <si>
    <t>常労者</t>
  </si>
  <si>
    <t>常労者</t>
  </si>
  <si>
    <t>増減率</t>
  </si>
  <si>
    <t>常労者１</t>
  </si>
  <si>
    <t>１０  年</t>
  </si>
  <si>
    <t>人当たり</t>
  </si>
  <si>
    <t>１０  年</t>
  </si>
  <si>
    <t>増減額</t>
  </si>
  <si>
    <t xml:space="preserve"> </t>
  </si>
  <si>
    <t>第２表　　従業者数規模別、事業所数・従業者数・製造品出荷額等・現金給与総額・原材料使用額等（従業者４人以上）</t>
  </si>
  <si>
    <t>第４表　　産業中分類別、現金給与総額・原材料使用額等（従業者４人以上）</t>
  </si>
  <si>
    <t>（注)　　製造品出荷額等の実質金額の算定は、デフレーターとして日本銀行の国内工業製品卸売物価指数（年平均）を使用している。</t>
  </si>
  <si>
    <t>昭和63年</t>
  </si>
  <si>
    <t xml:space="preserve">      11</t>
  </si>
  <si>
    <t>１１  年</t>
  </si>
  <si>
    <t>１１   年</t>
  </si>
  <si>
    <t>（単位：万円、％）</t>
  </si>
  <si>
    <t>第５表　　市町村別、事業所数・従業者数・製造品出荷額等（従業者４人以上）</t>
  </si>
  <si>
    <t>（単位：人、万円、％）</t>
  </si>
  <si>
    <t>事　　　　　業　　　　　所　　　　　数</t>
  </si>
  <si>
    <t>製　　　造　　　品　　　出　　　荷　　　額　　　等</t>
  </si>
  <si>
    <t xml:space="preserve"> 市   町   村</t>
  </si>
  <si>
    <t>１０ 年</t>
  </si>
  <si>
    <t>１１ 年</t>
  </si>
  <si>
    <t>増減数</t>
  </si>
  <si>
    <t>構成比</t>
  </si>
  <si>
    <t>増減数</t>
  </si>
  <si>
    <t>増 減 額</t>
  </si>
  <si>
    <t>総      数</t>
  </si>
  <si>
    <t>市      計</t>
  </si>
  <si>
    <t>郡      計</t>
  </si>
  <si>
    <t>大   分   市</t>
  </si>
  <si>
    <t>別   府   市</t>
  </si>
  <si>
    <t>中   津   市</t>
  </si>
  <si>
    <t>日   田   市</t>
  </si>
  <si>
    <t>佐   伯   市</t>
  </si>
  <si>
    <t>臼   杵   市</t>
  </si>
  <si>
    <t>津 久 見 市</t>
  </si>
  <si>
    <t>竹   田   市</t>
  </si>
  <si>
    <t>豊後高田市</t>
  </si>
  <si>
    <t>杵   築   市</t>
  </si>
  <si>
    <t>宇   佐   市</t>
  </si>
  <si>
    <t>西 国 東 郡</t>
  </si>
  <si>
    <t>X</t>
  </si>
  <si>
    <t xml:space="preserve">  香 々 地 町</t>
  </si>
  <si>
    <t>東 国 東 郡</t>
  </si>
  <si>
    <t xml:space="preserve">  国   見   町</t>
  </si>
  <si>
    <t xml:space="preserve">  武   蔵   町</t>
  </si>
  <si>
    <t xml:space="preserve">  安   岐   町</t>
  </si>
  <si>
    <t>速   見   郡</t>
  </si>
  <si>
    <t>大   分   郡</t>
  </si>
  <si>
    <t xml:space="preserve">  野 津 原 町</t>
  </si>
  <si>
    <t xml:space="preserve">  挟   間   町</t>
  </si>
  <si>
    <t xml:space="preserve">  庄   内   町</t>
  </si>
  <si>
    <t>北 海 部 郡</t>
  </si>
  <si>
    <t xml:space="preserve">  佐 賀 関 町</t>
  </si>
  <si>
    <t>第５表　　市町村別、事業所数・従業者数・製造品出荷額等（従業者４人以上）　　　　　＜つづき＞</t>
  </si>
  <si>
    <t>増 減 数</t>
  </si>
  <si>
    <t>増 減 率</t>
  </si>
  <si>
    <t>構 成 比</t>
  </si>
  <si>
    <t xml:space="preserve">  弥   生   町</t>
  </si>
  <si>
    <t xml:space="preserve">  宇   目   町</t>
  </si>
  <si>
    <t xml:space="preserve">  直   川   村</t>
  </si>
  <si>
    <t xml:space="preserve">  鶴   見   町</t>
  </si>
  <si>
    <t xml:space="preserve">  米 水 津 村</t>
  </si>
  <si>
    <t xml:space="preserve">  蒲   江   町</t>
  </si>
  <si>
    <t>大   野   郡</t>
  </si>
  <si>
    <t xml:space="preserve">  緒   方   町</t>
  </si>
  <si>
    <t xml:space="preserve">  朝   地   町</t>
  </si>
  <si>
    <t xml:space="preserve">  大   野   町</t>
  </si>
  <si>
    <t xml:space="preserve">  千   歳   村</t>
  </si>
  <si>
    <t>直   入   郡</t>
  </si>
  <si>
    <t xml:space="preserve">  九   重   町</t>
  </si>
  <si>
    <t xml:space="preserve">  玖   珠   町</t>
  </si>
  <si>
    <t>日   田   郡</t>
  </si>
  <si>
    <t xml:space="preserve">  前 津 江 村</t>
  </si>
  <si>
    <t xml:space="preserve">  中 津 江 村</t>
  </si>
  <si>
    <t xml:space="preserve">  上 津 江 村</t>
  </si>
  <si>
    <t xml:space="preserve">  大   山   町</t>
  </si>
  <si>
    <t xml:space="preserve">  天   瀬   町</t>
  </si>
  <si>
    <t>下   毛   郡</t>
  </si>
  <si>
    <t xml:space="preserve">  三   光   村</t>
  </si>
  <si>
    <t xml:space="preserve">  山   国   町</t>
  </si>
  <si>
    <t>宇   佐   郡</t>
  </si>
  <si>
    <t xml:space="preserve">  院   内   町</t>
  </si>
  <si>
    <t xml:space="preserve">  安 心 院 町</t>
  </si>
  <si>
    <t>従　　　　　業　　　　　者　　　　　数</t>
  </si>
  <si>
    <t>X</t>
  </si>
  <si>
    <t xml:space="preserve">  大   田   村</t>
  </si>
  <si>
    <t>X</t>
  </si>
  <si>
    <t xml:space="preserve">  真   玉   町</t>
  </si>
  <si>
    <t xml:space="preserve">  姫   島   村</t>
  </si>
  <si>
    <t xml:space="preserve">  国   東   町</t>
  </si>
  <si>
    <t xml:space="preserve">  日   出   町</t>
  </si>
  <si>
    <t xml:space="preserve">  山   香   町</t>
  </si>
  <si>
    <t xml:space="preserve">  湯 布 院 町</t>
  </si>
  <si>
    <t>南 海 部 郡</t>
  </si>
  <si>
    <t xml:space="preserve">  上   浦   町</t>
  </si>
  <si>
    <t xml:space="preserve">  本   匠   村</t>
  </si>
  <si>
    <t xml:space="preserve">  野   津   町</t>
  </si>
  <si>
    <t xml:space="preserve">  三   重   町</t>
  </si>
  <si>
    <t xml:space="preserve">  清   川   村</t>
  </si>
  <si>
    <t xml:space="preserve">  犬   飼   町</t>
  </si>
  <si>
    <t xml:space="preserve">  荻         町</t>
  </si>
  <si>
    <t xml:space="preserve">  久   住   町</t>
  </si>
  <si>
    <t xml:space="preserve">  直   入   町</t>
  </si>
  <si>
    <t>玖   珠   郡</t>
  </si>
  <si>
    <t>X</t>
  </si>
  <si>
    <t xml:space="preserve">  本耶馬渓町</t>
  </si>
  <si>
    <t>増 減 額</t>
  </si>
  <si>
    <t xml:space="preserve"> 市   町   村</t>
  </si>
  <si>
    <t>（単位：人、万円、％）</t>
  </si>
  <si>
    <t>現　　　金　　　給　　　与　　　総　　　額</t>
  </si>
  <si>
    <t>原　　　材　　　料　　　使　　　用　　　額　　　等</t>
  </si>
  <si>
    <t>１０   年</t>
  </si>
  <si>
    <t>１１   年</t>
  </si>
  <si>
    <t xml:space="preserve">  姫   島   村</t>
  </si>
  <si>
    <t xml:space="preserve">  国   東   町</t>
  </si>
  <si>
    <t xml:space="preserve">  日   出   町</t>
  </si>
  <si>
    <t>第６表　　市町村別、現金給与総額・原材料使用額等（従業者４人以上）、生産額（従業者３０人以上）　　　　　＜つづき＞</t>
  </si>
  <si>
    <t xml:space="preserve">  上   浦   町</t>
  </si>
  <si>
    <t xml:space="preserve">  野   津   町</t>
  </si>
  <si>
    <t xml:space="preserve">  三   重   町</t>
  </si>
  <si>
    <t xml:space="preserve">  清   川   村</t>
  </si>
  <si>
    <t xml:space="preserve">  犬   飼   町</t>
  </si>
  <si>
    <t xml:space="preserve">  荻         町</t>
  </si>
  <si>
    <t xml:space="preserve">  久   住   町</t>
  </si>
  <si>
    <t xml:space="preserve">  直   入   町</t>
  </si>
  <si>
    <t xml:space="preserve">  本耶馬渓町</t>
  </si>
  <si>
    <t>第７表　　地区別、事業所数・従業者数・製造品出荷額等・現金給与総額・原材料使用額等（従業者４人以上）</t>
  </si>
  <si>
    <t>地        区</t>
  </si>
  <si>
    <t>１０ 年</t>
  </si>
  <si>
    <t>１１ 年</t>
  </si>
  <si>
    <t>常労者</t>
  </si>
  <si>
    <t>個・無家</t>
  </si>
  <si>
    <t>増減数</t>
  </si>
  <si>
    <t>総        数</t>
  </si>
  <si>
    <t>大野直入地区</t>
  </si>
  <si>
    <t>県  北  地  区</t>
  </si>
  <si>
    <t>県  南  地  区</t>
  </si>
  <si>
    <t>日田玖珠地区</t>
  </si>
  <si>
    <t>現　　　　　金　　　　　給　　　　　与　　　　　総　　　　　額</t>
  </si>
  <si>
    <t>地        区</t>
  </si>
  <si>
    <t>１０   年</t>
  </si>
  <si>
    <t>１１   年</t>
  </si>
  <si>
    <t>常労者１</t>
  </si>
  <si>
    <t>人当たり</t>
  </si>
  <si>
    <t>総        数</t>
  </si>
  <si>
    <t>従　　　　　　　業　　　　　　　者　　　　　　　数</t>
  </si>
  <si>
    <t>別杵国東地区</t>
  </si>
  <si>
    <t>大分臼津地区</t>
  </si>
  <si>
    <t xml:space="preserve">     （注)  表頭の「常労者」とは常用労働者を、「個・無家」とは個人事業主及び無給家族従業者を略称したものである。</t>
  </si>
  <si>
    <t>別杵国東地区</t>
  </si>
  <si>
    <t>第８表　　新産業都市地域の年次別、事業所数・従業者数・製造品出荷額等（従業者４人以上）</t>
  </si>
  <si>
    <t>　　　　２</t>
  </si>
  <si>
    <t>　　　　３</t>
  </si>
  <si>
    <t>　　　　４</t>
  </si>
  <si>
    <t>　　　　５</t>
  </si>
  <si>
    <t>　　　　６</t>
  </si>
  <si>
    <t>　　　　７</t>
  </si>
  <si>
    <t>　　　　８</t>
  </si>
  <si>
    <t>　　　１０</t>
  </si>
  <si>
    <t>（単位：人、万円、％）</t>
  </si>
  <si>
    <t>従　　　　　業　　　　　者　　　　　数</t>
  </si>
  <si>
    <t>年 次 別</t>
  </si>
  <si>
    <t>県 全 体</t>
  </si>
  <si>
    <t>増 減 数</t>
  </si>
  <si>
    <t>に 占 め</t>
  </si>
  <si>
    <t>増 減 数</t>
  </si>
  <si>
    <t>る 割 合</t>
  </si>
  <si>
    <t xml:space="preserve"> 平成 元</t>
  </si>
  <si>
    <t>　　　　９</t>
  </si>
  <si>
    <t>　　　１１</t>
  </si>
  <si>
    <t>（単位：人、万円、％）</t>
  </si>
  <si>
    <t xml:space="preserve"> 平成 元</t>
  </si>
  <si>
    <t>　　　　３</t>
  </si>
  <si>
    <t>　　　　４</t>
  </si>
  <si>
    <t>　　　　５</t>
  </si>
  <si>
    <t>　　　　６</t>
  </si>
  <si>
    <t>　　　　７</t>
  </si>
  <si>
    <t>　　　　８</t>
  </si>
  <si>
    <t>　　　　９</t>
  </si>
  <si>
    <t>　　　１０</t>
  </si>
  <si>
    <t>事　　　　　業　　　　　所　　　　　数</t>
  </si>
  <si>
    <t>従　　　　　業　　　　　者　　　　　数</t>
  </si>
  <si>
    <t>製　　　造　　　品　　　出　　　荷　　　額　　　等</t>
  </si>
  <si>
    <t>年 次 別</t>
  </si>
  <si>
    <t>県 全 体</t>
  </si>
  <si>
    <t>増 減 数</t>
  </si>
  <si>
    <t>増 減 率</t>
  </si>
  <si>
    <t>に 占 め</t>
  </si>
  <si>
    <t>る 割 合</t>
  </si>
  <si>
    <t>昭和６３年</t>
  </si>
  <si>
    <t>産業中分類</t>
  </si>
  <si>
    <t>総         数</t>
  </si>
  <si>
    <t xml:space="preserve">  12 食   料    品</t>
  </si>
  <si>
    <t xml:space="preserve">  13 飲料・たばこ</t>
  </si>
  <si>
    <t xml:space="preserve">  14 繊          維</t>
  </si>
  <si>
    <t xml:space="preserve">  15 衣          服</t>
  </si>
  <si>
    <t xml:space="preserve">  16 木          材</t>
  </si>
  <si>
    <t xml:space="preserve">  17 家          具</t>
  </si>
  <si>
    <t xml:space="preserve">  18 ﾊﾟ ﾙ ﾌﾟ ・ 紙</t>
  </si>
  <si>
    <t xml:space="preserve">  19 出 版･印 刷</t>
  </si>
  <si>
    <t xml:space="preserve">  22 ﾌﾟ ﾗ ｽ ﾁ ｯ ｸ</t>
  </si>
  <si>
    <t xml:space="preserve">  23 ゴ ム 製  品</t>
  </si>
  <si>
    <t xml:space="preserve">  24 な め し  革</t>
  </si>
  <si>
    <t xml:space="preserve">  25 窯 業･土 石</t>
  </si>
  <si>
    <t xml:space="preserve">  34 その他製品</t>
  </si>
  <si>
    <t>第１０表　　新産業都市地域の産業中分類別、事業所数・従業者数・製造品出荷額等（従業者４人以上）</t>
  </si>
  <si>
    <t>事　　　　　業　　　　　所　　　　　数</t>
  </si>
  <si>
    <t>従　　　　　業　　　　　者　　　　　数</t>
  </si>
  <si>
    <t>製　　　造　　　品　　　出　　　荷　　　額　　　等</t>
  </si>
  <si>
    <t>１０  年</t>
  </si>
  <si>
    <t>１１  年</t>
  </si>
  <si>
    <t>増減数</t>
  </si>
  <si>
    <t>増減率</t>
  </si>
  <si>
    <t>構成比</t>
  </si>
  <si>
    <t>増 減 額</t>
  </si>
  <si>
    <t xml:space="preserve"> </t>
  </si>
  <si>
    <t>X</t>
  </si>
  <si>
    <t xml:space="preserve"> </t>
  </si>
  <si>
    <t>事　　　　　業　　　　　所　　　　　数</t>
  </si>
  <si>
    <t>従　　　　　業　　　　　者　　　　　数</t>
  </si>
  <si>
    <t>製　　　造　　　品　　　出　　　荷　　　額　　　等</t>
  </si>
  <si>
    <t>１０  年</t>
  </si>
  <si>
    <t>１１  年</t>
  </si>
  <si>
    <t>増減数</t>
  </si>
  <si>
    <t>増減率</t>
  </si>
  <si>
    <t>構成比</t>
  </si>
  <si>
    <t>増 減 額</t>
  </si>
  <si>
    <t>　</t>
  </si>
  <si>
    <t>X</t>
  </si>
  <si>
    <t>建 築 面 積</t>
  </si>
  <si>
    <t>第１３表　　産業中分類別、生産額・敷地面積・建築面積（従業者３０人以上）</t>
  </si>
  <si>
    <t>(単位：万円、％、平方メートル）</t>
  </si>
  <si>
    <t>事　　業　　所　　数</t>
  </si>
  <si>
    <t>生　　　　　　　　　　産　　　　　　　　　　額</t>
  </si>
  <si>
    <t>敷 地 面 積 及 び 建 築 面 積</t>
  </si>
  <si>
    <t>１０   年</t>
  </si>
  <si>
    <t>１１   年</t>
  </si>
  <si>
    <t>敷 地 面 積</t>
  </si>
  <si>
    <t>延べ建築面積</t>
  </si>
  <si>
    <t>増 減 額</t>
  </si>
  <si>
    <t>第１２表　　産業中分類別有形固定資産投資総額（従業者１０人以上）</t>
  </si>
  <si>
    <t>取      得      額</t>
  </si>
  <si>
    <t>Ａ＋Ｂ＋Ｃ</t>
  </si>
  <si>
    <t>（単位：万円、％）</t>
  </si>
  <si>
    <t>事　　業　　所　　数</t>
  </si>
  <si>
    <t>有　　　形　　　固　　　定　　　資　　　産　　　投　　　資　　　総　　　額</t>
  </si>
  <si>
    <t>１０   年</t>
  </si>
  <si>
    <t>１１   年</t>
  </si>
  <si>
    <t>建設仮勘定の</t>
  </si>
  <si>
    <t>土地（Ａ）</t>
  </si>
  <si>
    <t>土地を除く（Ｂ）</t>
  </si>
  <si>
    <t>年間増減（Ｃ）</t>
  </si>
  <si>
    <t xml:space="preserve"> </t>
  </si>
  <si>
    <t>X</t>
  </si>
  <si>
    <t>　　　淡　　　　　　　　　　　　　　　　　　水</t>
  </si>
  <si>
    <t>淡　水</t>
  </si>
  <si>
    <t>第１４表　　産業中分類別、水源別用水量・用途別用水量（従業者３０人以上）</t>
  </si>
  <si>
    <t>水　　　　　源　　　　　別　　　　　用　　　　　水　　　　　量</t>
  </si>
  <si>
    <t>用　　　　　途　　　　　別　　　　　用　　　　　水　　　　　量</t>
  </si>
  <si>
    <t>事業</t>
  </si>
  <si>
    <t>所数</t>
  </si>
  <si>
    <t>公　共　水　道</t>
  </si>
  <si>
    <t>地表水及</t>
  </si>
  <si>
    <t>井戸水</t>
  </si>
  <si>
    <t>その他</t>
  </si>
  <si>
    <t>回収水</t>
  </si>
  <si>
    <t>海   水</t>
  </si>
  <si>
    <t>ボイラ</t>
  </si>
  <si>
    <t>原  料</t>
  </si>
  <si>
    <t>製品処理用水</t>
  </si>
  <si>
    <t>冷  却  用  水</t>
  </si>
  <si>
    <t>温  調</t>
  </si>
  <si>
    <t>そ   の   他</t>
  </si>
  <si>
    <t>工業用水</t>
  </si>
  <si>
    <t>上水道</t>
  </si>
  <si>
    <t>び伏流水</t>
  </si>
  <si>
    <t>用  水</t>
  </si>
  <si>
    <t>及び洗浄用水</t>
  </si>
  <si>
    <t>用  水</t>
  </si>
  <si>
    <t>X</t>
  </si>
  <si>
    <t xml:space="preserve"> </t>
  </si>
  <si>
    <t>（単位：立方メートル／日）</t>
  </si>
  <si>
    <t>第６表　　市町村別、現金給与総額・原材料使用額等（従業者４人以上）</t>
  </si>
  <si>
    <t>（単位：万円、％）</t>
  </si>
  <si>
    <t>　20 化          学</t>
  </si>
  <si>
    <t>　21 石 油・石 炭</t>
  </si>
  <si>
    <t>　26 鉄          鋼</t>
  </si>
  <si>
    <t>　27 非 鉄 金 属</t>
  </si>
  <si>
    <t>　28 金 属 製 品</t>
  </si>
  <si>
    <t>　29 一 般 機 械</t>
  </si>
  <si>
    <t>　30 電 気 機 器</t>
  </si>
  <si>
    <t>　31 輸 送 機 器</t>
  </si>
  <si>
    <t>　32 精 密 機 器</t>
  </si>
  <si>
    <t>　　（注）　統計表中の「常労者」とは常用労働者を、「個・無家」とは個人事業主及び無給家族従業者をそれぞれ略称したものである。</t>
  </si>
  <si>
    <t xml:space="preserve">  耶 馬 溪 町</t>
  </si>
  <si>
    <t xml:space="preserve">   耶 馬 溪 町</t>
  </si>
  <si>
    <t>第１１表　　県北国東地域の産業中分類別、事業所数・従業者数・製造品出荷額等（従業者４人以上）</t>
  </si>
  <si>
    <t>第９表　　県北国東地域の年次別、事業所数・従業者数・製造品出荷額等（従業者４人以上）</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</si>
</sst>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quot;△ &quot;0"/>
    <numFmt numFmtId="178" formatCode="#,##0.0;[Red]\-#,##0.0"/>
    <numFmt numFmtId="179" formatCode="0.0_);[Red]\(0.0\)"/>
    <numFmt numFmtId="180" formatCode="0.0;[Red]0.0"/>
    <numFmt numFmtId="181" formatCode="0.0_ ;[Red]\-0.0\ "/>
    <numFmt numFmtId="182" formatCode="0_ "/>
    <numFmt numFmtId="183" formatCode="#,##0_ ;[Red]\-#,##0\ "/>
    <numFmt numFmtId="184" formatCode="[&lt;=999]000;000\-00"/>
    <numFmt numFmtId="185" formatCode="#,##0_ "/>
    <numFmt numFmtId="186" formatCode="_ * #,##0.0_ ;_ * \-#,##0.0_ ;_ * &quot;-&quot;?_ ;_ @_ "/>
    <numFmt numFmtId="187" formatCode="#,##0.0_ ;[Red]\-#,##0.0\ "/>
    <numFmt numFmtId="188" formatCode="&quot;△&quot;\ #,##0;&quot;▲&quot;\ #,##0"/>
    <numFmt numFmtId="189" formatCode="0_);[Red]\(0\)"/>
    <numFmt numFmtId="190" formatCode="0_ ;[Red]\-0\ "/>
    <numFmt numFmtId="191" formatCode="#,##0.0_ "/>
  </numFmts>
  <fonts count="2">
    <font>
      <sz val="11"/>
      <name val="ＭＳ Ｐゴシック"/>
      <family val="3"/>
    </font>
    <font>
      <sz val="6"/>
      <name val="ＭＳ Ｐゴシック"/>
      <family val="3"/>
    </font>
  </fonts>
  <fills count="2">
    <fill>
      <patternFill/>
    </fill>
    <fill>
      <patternFill patternType="gray125"/>
    </fill>
  </fills>
  <borders count="16">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65">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0"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0" fontId="0" fillId="0" borderId="11" xfId="0" applyBorder="1" applyAlignment="1">
      <alignment/>
    </xf>
    <xf numFmtId="0" fontId="0" fillId="0" borderId="2" xfId="0" applyBorder="1" applyAlignment="1" quotePrefix="1">
      <alignment/>
    </xf>
    <xf numFmtId="0" fontId="0" fillId="0" borderId="4" xfId="0" applyBorder="1" applyAlignment="1">
      <alignment horizontal="right"/>
    </xf>
    <xf numFmtId="0" fontId="0" fillId="0" borderId="0" xfId="0" applyAlignment="1">
      <alignment horizontal="right"/>
    </xf>
    <xf numFmtId="0" fontId="0" fillId="0" borderId="2" xfId="0" applyBorder="1" applyAlignment="1">
      <alignment horizontal="center"/>
    </xf>
    <xf numFmtId="0" fontId="0" fillId="0" borderId="12" xfId="0" applyBorder="1" applyAlignment="1">
      <alignment horizontal="center"/>
    </xf>
    <xf numFmtId="0" fontId="0" fillId="0" borderId="1" xfId="0" applyBorder="1" applyAlignment="1">
      <alignment horizontal="center"/>
    </xf>
    <xf numFmtId="0" fontId="0" fillId="0" borderId="3" xfId="0" applyBorder="1" applyAlignment="1">
      <alignment horizontal="center"/>
    </xf>
    <xf numFmtId="0" fontId="0" fillId="0" borderId="13" xfId="0" applyBorder="1" applyAlignment="1">
      <alignment horizontal="center"/>
    </xf>
    <xf numFmtId="38" fontId="0" fillId="0" borderId="0" xfId="16" applyBorder="1" applyAlignment="1">
      <alignment/>
    </xf>
    <xf numFmtId="38" fontId="0" fillId="0" borderId="5" xfId="16" applyBorder="1" applyAlignment="1">
      <alignment/>
    </xf>
    <xf numFmtId="38" fontId="0" fillId="0" borderId="13" xfId="16" applyBorder="1" applyAlignment="1">
      <alignment/>
    </xf>
    <xf numFmtId="38" fontId="0" fillId="0" borderId="6" xfId="16" applyBorder="1" applyAlignment="1">
      <alignment/>
    </xf>
    <xf numFmtId="38" fontId="0" fillId="0" borderId="7" xfId="16" applyBorder="1" applyAlignment="1">
      <alignment/>
    </xf>
    <xf numFmtId="38" fontId="0" fillId="0" borderId="4" xfId="16" applyBorder="1" applyAlignment="1">
      <alignment/>
    </xf>
    <xf numFmtId="0" fontId="0" fillId="0" borderId="2" xfId="0" applyBorder="1" applyAlignment="1" quotePrefix="1">
      <alignment horizontal="center"/>
    </xf>
    <xf numFmtId="0" fontId="0" fillId="0" borderId="2" xfId="0" applyBorder="1" applyAlignment="1">
      <alignment horizontal="left"/>
    </xf>
    <xf numFmtId="38" fontId="0" fillId="0" borderId="0" xfId="16" applyBorder="1" applyAlignment="1">
      <alignment horizontal="right"/>
    </xf>
    <xf numFmtId="178" fontId="0" fillId="0" borderId="0" xfId="16" applyNumberFormat="1" applyBorder="1" applyAlignment="1">
      <alignment/>
    </xf>
    <xf numFmtId="38" fontId="0" fillId="0" borderId="0" xfId="0" applyNumberFormat="1" applyBorder="1" applyAlignment="1">
      <alignment/>
    </xf>
    <xf numFmtId="0" fontId="0" fillId="0" borderId="12" xfId="0" applyBorder="1" applyAlignment="1">
      <alignment/>
    </xf>
    <xf numFmtId="0" fontId="0" fillId="0" borderId="6" xfId="0" applyBorder="1" applyAlignment="1">
      <alignment/>
    </xf>
    <xf numFmtId="0" fontId="0" fillId="0" borderId="13" xfId="0" applyBorder="1" applyAlignment="1">
      <alignment/>
    </xf>
    <xf numFmtId="181" fontId="0" fillId="0" borderId="0" xfId="0" applyNumberFormat="1" applyBorder="1" applyAlignment="1">
      <alignment/>
    </xf>
    <xf numFmtId="181" fontId="0" fillId="0" borderId="10" xfId="0" applyNumberFormat="1" applyBorder="1" applyAlignment="1">
      <alignment/>
    </xf>
    <xf numFmtId="41" fontId="0" fillId="0" borderId="0" xfId="0" applyNumberFormat="1" applyBorder="1" applyAlignment="1">
      <alignment/>
    </xf>
    <xf numFmtId="183" fontId="0" fillId="0" borderId="0" xfId="16" applyNumberFormat="1" applyBorder="1" applyAlignment="1">
      <alignment/>
    </xf>
    <xf numFmtId="183" fontId="0" fillId="0" borderId="0" xfId="0" applyNumberFormat="1" applyBorder="1" applyAlignment="1">
      <alignment/>
    </xf>
    <xf numFmtId="41" fontId="0" fillId="0" borderId="0" xfId="0" applyNumberFormat="1" applyAlignment="1">
      <alignment/>
    </xf>
    <xf numFmtId="38" fontId="0" fillId="0" borderId="0" xfId="16" applyFont="1" applyBorder="1" applyAlignment="1">
      <alignment/>
    </xf>
    <xf numFmtId="38" fontId="0" fillId="0" borderId="1" xfId="16" applyBorder="1" applyAlignment="1">
      <alignment/>
    </xf>
    <xf numFmtId="178" fontId="0" fillId="0" borderId="2" xfId="16" applyNumberFormat="1" applyBorder="1" applyAlignment="1">
      <alignment/>
    </xf>
    <xf numFmtId="38" fontId="0" fillId="0" borderId="3" xfId="16" applyBorder="1" applyAlignment="1">
      <alignment/>
    </xf>
    <xf numFmtId="182" fontId="0" fillId="0" borderId="9" xfId="0" applyNumberFormat="1" applyBorder="1" applyAlignment="1">
      <alignment/>
    </xf>
    <xf numFmtId="182" fontId="0" fillId="0" borderId="10" xfId="0" applyNumberFormat="1" applyBorder="1" applyAlignment="1">
      <alignment/>
    </xf>
    <xf numFmtId="182" fontId="0" fillId="0" borderId="11" xfId="0" applyNumberFormat="1" applyBorder="1" applyAlignment="1">
      <alignment/>
    </xf>
    <xf numFmtId="0" fontId="0" fillId="0" borderId="14" xfId="0" applyBorder="1" applyAlignment="1">
      <alignment horizontal="center"/>
    </xf>
    <xf numFmtId="0" fontId="0" fillId="0" borderId="15" xfId="0" applyBorder="1" applyAlignment="1">
      <alignment horizontal="center"/>
    </xf>
    <xf numFmtId="0" fontId="0" fillId="0" borderId="8" xfId="0" applyBorder="1" applyAlignment="1">
      <alignment horizontal="center"/>
    </xf>
    <xf numFmtId="38" fontId="0" fillId="0" borderId="0" xfId="16" applyBorder="1" applyAlignment="1">
      <alignment/>
    </xf>
    <xf numFmtId="38" fontId="0" fillId="0" borderId="0" xfId="16" applyBorder="1" applyAlignment="1">
      <alignment/>
    </xf>
    <xf numFmtId="41" fontId="0" fillId="0" borderId="0" xfId="16" applyNumberFormat="1" applyBorder="1" applyAlignment="1">
      <alignment/>
    </xf>
    <xf numFmtId="186" fontId="0" fillId="0" borderId="0" xfId="0" applyNumberFormat="1" applyBorder="1" applyAlignment="1">
      <alignment/>
    </xf>
    <xf numFmtId="38" fontId="0" fillId="0" borderId="0" xfId="16" applyFont="1" applyBorder="1" applyAlignment="1">
      <alignment horizontal="right"/>
    </xf>
    <xf numFmtId="41" fontId="0" fillId="0" borderId="10" xfId="16" applyNumberFormat="1" applyFont="1" applyBorder="1" applyAlignment="1">
      <alignment horizontal="right"/>
    </xf>
    <xf numFmtId="38" fontId="0" fillId="0" borderId="4" xfId="16" applyBorder="1" applyAlignment="1">
      <alignment/>
    </xf>
    <xf numFmtId="41" fontId="0" fillId="0" borderId="4" xfId="16" applyNumberFormat="1" applyBorder="1" applyAlignment="1">
      <alignment/>
    </xf>
    <xf numFmtId="186" fontId="0" fillId="0" borderId="4" xfId="0" applyNumberFormat="1" applyBorder="1" applyAlignment="1">
      <alignment/>
    </xf>
    <xf numFmtId="181" fontId="0" fillId="0" borderId="11" xfId="0" applyNumberFormat="1" applyBorder="1" applyAlignment="1">
      <alignment/>
    </xf>
    <xf numFmtId="38" fontId="0" fillId="0" borderId="4" xfId="0" applyNumberFormat="1" applyBorder="1" applyAlignment="1">
      <alignment/>
    </xf>
    <xf numFmtId="181" fontId="0" fillId="0" borderId="4" xfId="0" applyNumberFormat="1" applyBorder="1" applyAlignment="1">
      <alignment/>
    </xf>
    <xf numFmtId="0" fontId="0" fillId="0" borderId="12" xfId="0" applyBorder="1" applyAlignment="1">
      <alignment/>
    </xf>
    <xf numFmtId="38" fontId="0" fillId="0" borderId="0" xfId="16" applyBorder="1" applyAlignment="1">
      <alignment horizontal="right"/>
    </xf>
    <xf numFmtId="0" fontId="0" fillId="0" borderId="5" xfId="0" applyBorder="1" applyAlignment="1">
      <alignment horizontal="center"/>
    </xf>
    <xf numFmtId="38" fontId="0" fillId="0" borderId="7" xfId="16" applyBorder="1" applyAlignment="1">
      <alignment/>
    </xf>
    <xf numFmtId="41" fontId="0" fillId="0" borderId="0" xfId="16" applyNumberFormat="1" applyFont="1" applyBorder="1" applyAlignment="1">
      <alignment horizontal="right"/>
    </xf>
    <xf numFmtId="41" fontId="0" fillId="0" borderId="0" xfId="0" applyNumberFormat="1" applyAlignment="1">
      <alignment horizontal="right"/>
    </xf>
    <xf numFmtId="41" fontId="0" fillId="0" borderId="1" xfId="0" applyNumberFormat="1" applyBorder="1" applyAlignment="1">
      <alignment/>
    </xf>
    <xf numFmtId="41" fontId="0" fillId="0" borderId="2" xfId="0" applyNumberFormat="1" applyBorder="1" applyAlignment="1">
      <alignment/>
    </xf>
    <xf numFmtId="41" fontId="0" fillId="0" borderId="13" xfId="0" applyNumberFormat="1" applyBorder="1" applyAlignment="1">
      <alignment horizontal="center"/>
    </xf>
    <xf numFmtId="41" fontId="0" fillId="0" borderId="8" xfId="0" applyNumberFormat="1" applyBorder="1" applyAlignment="1">
      <alignment/>
    </xf>
    <xf numFmtId="41" fontId="0" fillId="0" borderId="10" xfId="0" applyNumberFormat="1" applyBorder="1" applyAlignment="1">
      <alignment/>
    </xf>
    <xf numFmtId="41" fontId="0" fillId="0" borderId="3" xfId="0" applyNumberFormat="1" applyBorder="1" applyAlignment="1">
      <alignment/>
    </xf>
    <xf numFmtId="41" fontId="0" fillId="0" borderId="6" xfId="0" applyNumberFormat="1" applyBorder="1" applyAlignment="1">
      <alignment/>
    </xf>
    <xf numFmtId="41" fontId="0" fillId="0" borderId="12" xfId="0" applyNumberFormat="1" applyBorder="1" applyAlignment="1">
      <alignment horizontal="center"/>
    </xf>
    <xf numFmtId="41" fontId="0" fillId="0" borderId="2" xfId="0" applyNumberFormat="1" applyBorder="1" applyAlignment="1">
      <alignment horizontal="center"/>
    </xf>
    <xf numFmtId="41" fontId="0" fillId="0" borderId="0" xfId="16" applyNumberFormat="1" applyFont="1" applyBorder="1" applyAlignment="1">
      <alignment/>
    </xf>
    <xf numFmtId="41" fontId="0" fillId="0" borderId="10" xfId="16" applyNumberFormat="1" applyBorder="1" applyAlignment="1">
      <alignment/>
    </xf>
    <xf numFmtId="38" fontId="0" fillId="0" borderId="0" xfId="16" applyNumberFormat="1" applyBorder="1" applyAlignment="1">
      <alignment/>
    </xf>
    <xf numFmtId="179" fontId="0" fillId="0" borderId="10" xfId="16" applyNumberFormat="1" applyBorder="1" applyAlignment="1">
      <alignment/>
    </xf>
    <xf numFmtId="180" fontId="0" fillId="0" borderId="10" xfId="16" applyNumberFormat="1" applyBorder="1" applyAlignment="1">
      <alignment/>
    </xf>
    <xf numFmtId="180" fontId="0" fillId="0" borderId="0" xfId="0" applyNumberFormat="1" applyBorder="1" applyAlignment="1">
      <alignment/>
    </xf>
    <xf numFmtId="179" fontId="0" fillId="0" borderId="10" xfId="0" applyNumberFormat="1" applyBorder="1" applyAlignment="1">
      <alignment/>
    </xf>
    <xf numFmtId="180" fontId="0" fillId="0" borderId="10" xfId="0" applyNumberFormat="1" applyBorder="1" applyAlignment="1">
      <alignment/>
    </xf>
    <xf numFmtId="183" fontId="0" fillId="0" borderId="0" xfId="0" applyNumberFormat="1" applyAlignment="1">
      <alignment/>
    </xf>
    <xf numFmtId="183" fontId="0" fillId="0" borderId="13" xfId="0" applyNumberFormat="1" applyBorder="1" applyAlignment="1">
      <alignment horizontal="center"/>
    </xf>
    <xf numFmtId="183" fontId="0" fillId="0" borderId="6" xfId="0" applyNumberFormat="1" applyBorder="1" applyAlignment="1">
      <alignment/>
    </xf>
    <xf numFmtId="190" fontId="0" fillId="0" borderId="0" xfId="0" applyNumberFormat="1" applyBorder="1" applyAlignment="1">
      <alignment/>
    </xf>
    <xf numFmtId="181" fontId="0" fillId="0" borderId="10" xfId="16" applyNumberFormat="1" applyBorder="1" applyAlignment="1">
      <alignment/>
    </xf>
    <xf numFmtId="41" fontId="0" fillId="0" borderId="0" xfId="0" applyNumberFormat="1" applyBorder="1" applyAlignment="1">
      <alignment horizontal="right"/>
    </xf>
    <xf numFmtId="38" fontId="0" fillId="0" borderId="0" xfId="16" applyNumberFormat="1" applyFont="1" applyBorder="1" applyAlignment="1">
      <alignment horizontal="right"/>
    </xf>
    <xf numFmtId="183" fontId="0" fillId="0" borderId="4" xfId="0" applyNumberFormat="1" applyBorder="1" applyAlignment="1">
      <alignment/>
    </xf>
    <xf numFmtId="190" fontId="0" fillId="0" borderId="0" xfId="16" applyNumberFormat="1" applyBorder="1" applyAlignment="1">
      <alignment/>
    </xf>
    <xf numFmtId="38" fontId="0" fillId="0" borderId="0" xfId="16" applyAlignment="1">
      <alignment/>
    </xf>
    <xf numFmtId="0" fontId="0" fillId="0" borderId="0" xfId="0" applyNumberFormat="1" applyBorder="1" applyAlignment="1">
      <alignment/>
    </xf>
    <xf numFmtId="0" fontId="0" fillId="0" borderId="10" xfId="0" applyNumberFormat="1" applyBorder="1" applyAlignment="1">
      <alignment/>
    </xf>
    <xf numFmtId="0" fontId="0" fillId="0" borderId="0" xfId="16" applyNumberFormat="1" applyBorder="1" applyAlignment="1">
      <alignment/>
    </xf>
    <xf numFmtId="0" fontId="0" fillId="0" borderId="0" xfId="0" applyNumberFormat="1" applyAlignment="1">
      <alignment/>
    </xf>
    <xf numFmtId="41" fontId="0" fillId="0" borderId="0" xfId="16" applyNumberFormat="1" applyAlignment="1">
      <alignment/>
    </xf>
    <xf numFmtId="38" fontId="0" fillId="0" borderId="10" xfId="16" applyFont="1" applyBorder="1" applyAlignment="1">
      <alignment horizontal="right"/>
    </xf>
    <xf numFmtId="181" fontId="0" fillId="0" borderId="0" xfId="0" applyNumberFormat="1" applyBorder="1" applyAlignment="1">
      <alignment horizontal="right"/>
    </xf>
    <xf numFmtId="181" fontId="0" fillId="0" borderId="10" xfId="0" applyNumberFormat="1" applyBorder="1" applyAlignment="1">
      <alignment horizontal="right"/>
    </xf>
    <xf numFmtId="38" fontId="0" fillId="0" borderId="10" xfId="16" applyBorder="1" applyAlignment="1">
      <alignment/>
    </xf>
    <xf numFmtId="38" fontId="0" fillId="0" borderId="11" xfId="16" applyBorder="1" applyAlignment="1">
      <alignment/>
    </xf>
    <xf numFmtId="0" fontId="0" fillId="0" borderId="6" xfId="0" applyBorder="1" applyAlignment="1">
      <alignment horizontal="center"/>
    </xf>
    <xf numFmtId="38" fontId="0" fillId="0" borderId="7" xfId="16" applyBorder="1" applyAlignment="1">
      <alignment horizontal="right"/>
    </xf>
    <xf numFmtId="38" fontId="0" fillId="0" borderId="10" xfId="16" applyFont="1" applyBorder="1" applyAlignment="1">
      <alignment/>
    </xf>
    <xf numFmtId="0" fontId="0" fillId="0" borderId="13" xfId="0" applyBorder="1" applyAlignment="1">
      <alignment/>
    </xf>
    <xf numFmtId="41" fontId="0" fillId="0" borderId="5" xfId="16" applyNumberFormat="1" applyBorder="1" applyAlignment="1">
      <alignment/>
    </xf>
    <xf numFmtId="41" fontId="0" fillId="0" borderId="5" xfId="16" applyNumberFormat="1" applyFont="1" applyBorder="1" applyAlignment="1">
      <alignment horizontal="right"/>
    </xf>
    <xf numFmtId="41" fontId="0" fillId="0" borderId="5" xfId="16" applyNumberFormat="1" applyFont="1" applyBorder="1" applyAlignment="1">
      <alignment/>
    </xf>
    <xf numFmtId="41" fontId="0" fillId="0" borderId="6" xfId="16" applyNumberFormat="1" applyBorder="1" applyAlignment="1">
      <alignment/>
    </xf>
    <xf numFmtId="41" fontId="0" fillId="0" borderId="11" xfId="16" applyNumberFormat="1" applyBorder="1" applyAlignment="1">
      <alignment/>
    </xf>
    <xf numFmtId="0" fontId="0" fillId="0" borderId="2" xfId="0" applyFont="1" applyBorder="1" applyAlignment="1">
      <alignment/>
    </xf>
    <xf numFmtId="183" fontId="0" fillId="0" borderId="11" xfId="0" applyNumberFormat="1" applyBorder="1" applyAlignment="1">
      <alignment/>
    </xf>
    <xf numFmtId="183" fontId="0" fillId="0" borderId="4" xfId="16" applyNumberFormat="1" applyBorder="1" applyAlignment="1">
      <alignment/>
    </xf>
    <xf numFmtId="190" fontId="0" fillId="0" borderId="7" xfId="0" applyNumberFormat="1" applyBorder="1" applyAlignment="1">
      <alignment/>
    </xf>
    <xf numFmtId="190" fontId="0" fillId="0" borderId="9" xfId="0" applyNumberFormat="1" applyBorder="1" applyAlignment="1">
      <alignment/>
    </xf>
    <xf numFmtId="183" fontId="0" fillId="0" borderId="13" xfId="16" applyNumberFormat="1" applyBorder="1" applyAlignment="1">
      <alignment/>
    </xf>
    <xf numFmtId="183" fontId="0" fillId="0" borderId="7" xfId="0" applyNumberFormat="1" applyBorder="1" applyAlignment="1">
      <alignment/>
    </xf>
    <xf numFmtId="0" fontId="0" fillId="0" borderId="0" xfId="0" applyBorder="1" applyAlignment="1">
      <alignment horizontal="center"/>
    </xf>
    <xf numFmtId="183" fontId="0" fillId="0" borderId="14" xfId="0" applyNumberFormat="1" applyBorder="1" applyAlignment="1">
      <alignment horizontal="center"/>
    </xf>
    <xf numFmtId="183" fontId="0" fillId="0" borderId="15" xfId="0" applyNumberFormat="1" applyBorder="1" applyAlignment="1">
      <alignment horizontal="center"/>
    </xf>
    <xf numFmtId="183" fontId="0" fillId="0" borderId="8" xfId="0" applyNumberFormat="1" applyBorder="1" applyAlignment="1">
      <alignment horizontal="center"/>
    </xf>
    <xf numFmtId="187" fontId="0" fillId="0" borderId="0" xfId="0" applyNumberFormat="1" applyBorder="1" applyAlignment="1">
      <alignment/>
    </xf>
    <xf numFmtId="187" fontId="0" fillId="0" borderId="10" xfId="0" applyNumberFormat="1" applyBorder="1" applyAlignment="1">
      <alignment/>
    </xf>
    <xf numFmtId="187" fontId="0" fillId="0" borderId="10" xfId="16" applyNumberFormat="1" applyFont="1" applyBorder="1" applyAlignment="1">
      <alignment horizontal="right"/>
    </xf>
    <xf numFmtId="183" fontId="0" fillId="0" borderId="9" xfId="0" applyNumberFormat="1" applyBorder="1" applyAlignment="1">
      <alignment/>
    </xf>
    <xf numFmtId="183" fontId="0" fillId="0" borderId="7" xfId="16" applyNumberFormat="1" applyBorder="1" applyAlignment="1">
      <alignment/>
    </xf>
    <xf numFmtId="183" fontId="0" fillId="0" borderId="5" xfId="16" applyNumberFormat="1" applyBorder="1" applyAlignment="1">
      <alignment/>
    </xf>
    <xf numFmtId="183" fontId="0" fillId="0" borderId="10" xfId="0" applyNumberFormat="1" applyBorder="1" applyAlignment="1">
      <alignment/>
    </xf>
    <xf numFmtId="190" fontId="0" fillId="0" borderId="4" xfId="0" applyNumberFormat="1" applyBorder="1" applyAlignment="1">
      <alignment/>
    </xf>
    <xf numFmtId="190" fontId="0" fillId="0" borderId="11" xfId="0" applyNumberFormat="1" applyBorder="1" applyAlignment="1">
      <alignment/>
    </xf>
    <xf numFmtId="183" fontId="0" fillId="0" borderId="0" xfId="16" applyNumberFormat="1" applyBorder="1" applyAlignment="1">
      <alignment/>
    </xf>
    <xf numFmtId="183" fontId="0" fillId="0" borderId="0" xfId="16" applyNumberFormat="1" applyFont="1" applyBorder="1" applyAlignment="1">
      <alignment/>
    </xf>
    <xf numFmtId="183" fontId="0" fillId="0" borderId="0" xfId="16" applyNumberFormat="1" applyFont="1" applyBorder="1" applyAlignment="1">
      <alignment horizontal="right"/>
    </xf>
    <xf numFmtId="183" fontId="0" fillId="0" borderId="10" xfId="16" applyNumberFormat="1" applyFont="1" applyBorder="1" applyAlignment="1">
      <alignment horizontal="right"/>
    </xf>
    <xf numFmtId="183" fontId="0" fillId="0" borderId="4" xfId="16" applyNumberFormat="1" applyBorder="1" applyAlignment="1">
      <alignment/>
    </xf>
    <xf numFmtId="183" fontId="0" fillId="0" borderId="7" xfId="16" applyNumberFormat="1" applyBorder="1" applyAlignment="1">
      <alignment/>
    </xf>
    <xf numFmtId="183" fontId="0" fillId="0" borderId="13" xfId="16" applyNumberFormat="1" applyBorder="1" applyAlignment="1">
      <alignment/>
    </xf>
    <xf numFmtId="183" fontId="0" fillId="0" borderId="5" xfId="16" applyNumberFormat="1" applyBorder="1" applyAlignment="1">
      <alignment/>
    </xf>
    <xf numFmtId="183" fontId="0" fillId="0" borderId="5" xfId="16" applyNumberFormat="1" applyFont="1" applyBorder="1" applyAlignment="1">
      <alignment horizontal="right"/>
    </xf>
    <xf numFmtId="183" fontId="0" fillId="0" borderId="6" xfId="16" applyNumberFormat="1" applyBorder="1" applyAlignment="1">
      <alignment/>
    </xf>
    <xf numFmtId="0" fontId="0" fillId="0" borderId="13" xfId="0" applyBorder="1" applyAlignment="1">
      <alignment horizontal="center"/>
    </xf>
    <xf numFmtId="0" fontId="0" fillId="0" borderId="7" xfId="0" applyBorder="1" applyAlignment="1">
      <alignment horizontal="center"/>
    </xf>
    <xf numFmtId="0" fontId="0" fillId="0" borderId="9"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8" xfId="0" applyBorder="1" applyAlignment="1">
      <alignment horizontal="center"/>
    </xf>
    <xf numFmtId="38" fontId="0" fillId="0" borderId="0" xfId="16" applyBorder="1" applyAlignment="1">
      <alignment/>
    </xf>
    <xf numFmtId="38" fontId="0" fillId="0" borderId="0" xfId="16" applyBorder="1" applyAlignment="1">
      <alignment horizontal="right"/>
    </xf>
    <xf numFmtId="38" fontId="0" fillId="0" borderId="5" xfId="16" applyBorder="1" applyAlignment="1">
      <alignment/>
    </xf>
    <xf numFmtId="38" fontId="0" fillId="0" borderId="5" xfId="16" applyBorder="1" applyAlignment="1">
      <alignment horizontal="right"/>
    </xf>
    <xf numFmtId="41" fontId="0" fillId="0" borderId="14" xfId="0" applyNumberFormat="1" applyBorder="1" applyAlignment="1">
      <alignment horizontal="center"/>
    </xf>
    <xf numFmtId="41" fontId="0" fillId="0" borderId="15" xfId="0" applyNumberFormat="1" applyBorder="1" applyAlignment="1">
      <alignment horizontal="center"/>
    </xf>
    <xf numFmtId="41" fontId="0" fillId="0" borderId="8" xfId="0" applyNumberFormat="1" applyBorder="1" applyAlignment="1">
      <alignment horizontal="center"/>
    </xf>
    <xf numFmtId="38" fontId="0" fillId="0" borderId="0" xfId="16" applyBorder="1" applyAlignment="1">
      <alignment horizontal="right"/>
    </xf>
    <xf numFmtId="0" fontId="0" fillId="0" borderId="5" xfId="0" applyBorder="1" applyAlignment="1">
      <alignment horizontal="center"/>
    </xf>
    <xf numFmtId="187" fontId="0" fillId="0" borderId="0" xfId="16" applyNumberFormat="1" applyFont="1" applyBorder="1" applyAlignment="1">
      <alignment horizontal="right"/>
    </xf>
    <xf numFmtId="187" fontId="0" fillId="0" borderId="4" xfId="0" applyNumberFormat="1" applyBorder="1" applyAlignment="1">
      <alignment/>
    </xf>
    <xf numFmtId="187" fontId="0" fillId="0" borderId="11" xfId="0" applyNumberFormat="1" applyBorder="1" applyAlignment="1">
      <alignment/>
    </xf>
    <xf numFmtId="187" fontId="0" fillId="0" borderId="7" xfId="0" applyNumberFormat="1" applyBorder="1" applyAlignment="1">
      <alignment/>
    </xf>
    <xf numFmtId="187" fontId="0" fillId="0" borderId="9" xfId="0" applyNumberFormat="1" applyBorder="1" applyAlignment="1">
      <alignment/>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R34"/>
  <sheetViews>
    <sheetView tabSelected="1" zoomScale="75" zoomScaleNormal="75" workbookViewId="0" topLeftCell="A1">
      <selection activeCell="D31" sqref="D31"/>
    </sheetView>
  </sheetViews>
  <sheetFormatPr defaultColWidth="9.00390625" defaultRowHeight="13.5"/>
  <cols>
    <col min="2" max="2" width="7.125" style="0" customWidth="1"/>
    <col min="3" max="4" width="6.625" style="0" customWidth="1"/>
    <col min="5" max="5" width="8.125" style="0" customWidth="1"/>
    <col min="6" max="6" width="8.625" style="0" customWidth="1"/>
    <col min="7" max="7" width="8.125" style="0" customWidth="1"/>
    <col min="8" max="8" width="6.625" style="0" customWidth="1"/>
    <col min="9" max="9" width="8.125" style="0" customWidth="1"/>
    <col min="10" max="10" width="12.625" style="0" customWidth="1"/>
    <col min="11" max="11" width="12.125" style="0" customWidth="1"/>
    <col min="12" max="12" width="6.625" style="0" customWidth="1"/>
    <col min="13" max="13" width="8.00390625" style="0" customWidth="1"/>
    <col min="14" max="14" width="12.625" style="0" customWidth="1"/>
    <col min="15" max="15" width="12.00390625" style="0" bestFit="1" customWidth="1"/>
    <col min="16" max="16" width="6.625" style="0" customWidth="1"/>
    <col min="17" max="17" width="8.125" style="0" customWidth="1"/>
    <col min="18" max="18" width="10.75390625" style="0" customWidth="1"/>
    <col min="19" max="19" width="2.625" style="0" customWidth="1"/>
  </cols>
  <sheetData>
    <row r="1" ht="13.5">
      <c r="A1" t="s">
        <v>0</v>
      </c>
    </row>
    <row r="2" spans="2:5" ht="13.5">
      <c r="B2" s="8"/>
      <c r="C2" s="8"/>
      <c r="D2" s="8"/>
      <c r="E2" s="8"/>
    </row>
    <row r="3" spans="1:18" ht="13.5">
      <c r="A3" s="8"/>
      <c r="B3" s="4"/>
      <c r="C3" s="4"/>
      <c r="D3" s="4"/>
      <c r="E3" s="4"/>
      <c r="F3" s="4"/>
      <c r="G3" s="4"/>
      <c r="H3" s="4"/>
      <c r="I3" s="4"/>
      <c r="J3" s="4"/>
      <c r="K3" s="4"/>
      <c r="L3" s="4"/>
      <c r="M3" s="4"/>
      <c r="N3" s="4"/>
      <c r="O3" s="4"/>
      <c r="P3" s="4"/>
      <c r="Q3" s="4"/>
      <c r="R3" s="14" t="s">
        <v>17</v>
      </c>
    </row>
    <row r="4" spans="1:18" ht="13.5">
      <c r="A4" s="1"/>
      <c r="B4" s="145" t="s">
        <v>50</v>
      </c>
      <c r="C4" s="146"/>
      <c r="D4" s="146"/>
      <c r="E4" s="147"/>
      <c r="F4" s="145" t="s">
        <v>51</v>
      </c>
      <c r="G4" s="146"/>
      <c r="H4" s="146"/>
      <c r="I4" s="147"/>
      <c r="J4" s="148" t="s">
        <v>52</v>
      </c>
      <c r="K4" s="149"/>
      <c r="L4" s="149"/>
      <c r="M4" s="149"/>
      <c r="N4" s="149"/>
      <c r="O4" s="149"/>
      <c r="P4" s="149"/>
      <c r="Q4" s="150"/>
      <c r="R4" s="10" t="s">
        <v>3</v>
      </c>
    </row>
    <row r="5" spans="1:18" ht="13.5">
      <c r="A5" s="16" t="s">
        <v>49</v>
      </c>
      <c r="B5" s="5"/>
      <c r="C5" s="18" t="s">
        <v>69</v>
      </c>
      <c r="D5" s="18" t="s">
        <v>68</v>
      </c>
      <c r="E5" s="18" t="s">
        <v>42</v>
      </c>
      <c r="F5" s="5"/>
      <c r="G5" s="18" t="s">
        <v>69</v>
      </c>
      <c r="H5" s="18" t="s">
        <v>68</v>
      </c>
      <c r="I5" s="18" t="s">
        <v>44</v>
      </c>
      <c r="J5" s="145" t="s">
        <v>53</v>
      </c>
      <c r="K5" s="146"/>
      <c r="L5" s="146"/>
      <c r="M5" s="147"/>
      <c r="N5" s="145" t="s">
        <v>54</v>
      </c>
      <c r="O5" s="146"/>
      <c r="P5" s="146"/>
      <c r="Q5" s="147"/>
      <c r="R5" s="11" t="s">
        <v>4</v>
      </c>
    </row>
    <row r="6" spans="1:18" ht="13.5">
      <c r="A6" s="2"/>
      <c r="B6" s="5"/>
      <c r="C6" s="2"/>
      <c r="D6" s="2"/>
      <c r="E6" s="16" t="s">
        <v>43</v>
      </c>
      <c r="F6" s="5"/>
      <c r="G6" s="2"/>
      <c r="H6" s="2"/>
      <c r="I6" s="16" t="s">
        <v>43</v>
      </c>
      <c r="J6" s="5"/>
      <c r="K6" s="18" t="s">
        <v>45</v>
      </c>
      <c r="L6" s="18" t="s">
        <v>68</v>
      </c>
      <c r="M6" s="18" t="s">
        <v>46</v>
      </c>
      <c r="N6" s="8"/>
      <c r="O6" s="18" t="s">
        <v>45</v>
      </c>
      <c r="P6" s="18" t="s">
        <v>68</v>
      </c>
      <c r="Q6" s="18" t="s">
        <v>47</v>
      </c>
      <c r="R6" s="11" t="s">
        <v>5</v>
      </c>
    </row>
    <row r="7" spans="1:18" ht="13.5">
      <c r="A7" s="3"/>
      <c r="B7" s="6"/>
      <c r="C7" s="3"/>
      <c r="D7" s="3"/>
      <c r="E7" s="3"/>
      <c r="F7" s="6"/>
      <c r="G7" s="3"/>
      <c r="H7" s="3"/>
      <c r="I7" s="3"/>
      <c r="J7" s="6"/>
      <c r="K7" s="3"/>
      <c r="L7" s="3"/>
      <c r="M7" s="19" t="s">
        <v>2</v>
      </c>
      <c r="N7" s="4"/>
      <c r="O7" s="3"/>
      <c r="P7" s="3"/>
      <c r="Q7" s="19" t="s">
        <v>16</v>
      </c>
      <c r="R7" s="12" t="s">
        <v>48</v>
      </c>
    </row>
    <row r="8" spans="1:18" ht="13.5">
      <c r="A8" s="1"/>
      <c r="B8" s="23"/>
      <c r="C8" s="25"/>
      <c r="D8" s="25"/>
      <c r="E8" s="25"/>
      <c r="F8" s="23"/>
      <c r="G8" s="25"/>
      <c r="H8" s="25"/>
      <c r="I8" s="25"/>
      <c r="J8" s="23"/>
      <c r="K8" s="25"/>
      <c r="L8" s="25"/>
      <c r="M8" s="25"/>
      <c r="N8" s="25"/>
      <c r="O8" s="25"/>
      <c r="P8" s="25"/>
      <c r="Q8" s="25"/>
      <c r="R8" s="42"/>
    </row>
    <row r="9" spans="1:18" ht="13.5">
      <c r="A9" s="13" t="s">
        <v>84</v>
      </c>
      <c r="B9" s="22">
        <v>2557</v>
      </c>
      <c r="C9" s="21">
        <v>87</v>
      </c>
      <c r="D9" s="30">
        <v>3.5</v>
      </c>
      <c r="E9" s="30">
        <f>B9/$B$23*100</f>
        <v>102.157411106672</v>
      </c>
      <c r="F9" s="22">
        <v>73341</v>
      </c>
      <c r="G9" s="21">
        <v>2831</v>
      </c>
      <c r="H9" s="30">
        <v>4</v>
      </c>
      <c r="I9" s="30">
        <f>F9/$F$23*100</f>
        <v>90.7505939417937</v>
      </c>
      <c r="J9" s="22">
        <v>209906489</v>
      </c>
      <c r="K9" s="21">
        <v>22784068</v>
      </c>
      <c r="L9" s="30">
        <v>12.17602245537428</v>
      </c>
      <c r="M9" s="30">
        <f>J9/$J$23*100</f>
        <v>76.54492093819614</v>
      </c>
      <c r="N9" s="21">
        <f aca="true" t="shared" si="0" ref="N9:N29">J9/R9*100</f>
        <v>209278653.04087737</v>
      </c>
      <c r="O9" s="21">
        <v>23272270</v>
      </c>
      <c r="P9" s="30">
        <v>12.5</v>
      </c>
      <c r="Q9" s="30">
        <f>N9/$N$23*100</f>
        <v>76.31597301913871</v>
      </c>
      <c r="R9" s="43">
        <v>100.3</v>
      </c>
    </row>
    <row r="10" spans="1:18" ht="13.5">
      <c r="A10" s="2"/>
      <c r="B10" s="22"/>
      <c r="C10" s="21"/>
      <c r="D10" s="30"/>
      <c r="E10" s="30"/>
      <c r="F10" s="22"/>
      <c r="G10" s="21"/>
      <c r="H10" s="30"/>
      <c r="I10" s="30"/>
      <c r="J10" s="22"/>
      <c r="K10" s="21"/>
      <c r="L10" s="30"/>
      <c r="M10" s="30"/>
      <c r="N10" s="21"/>
      <c r="O10" s="21"/>
      <c r="P10" s="30"/>
      <c r="Q10" s="30"/>
      <c r="R10" s="43"/>
    </row>
    <row r="11" spans="1:18" ht="13.5">
      <c r="A11" s="2" t="s">
        <v>6</v>
      </c>
      <c r="B11" s="22">
        <v>2478</v>
      </c>
      <c r="C11" s="21">
        <v>-79</v>
      </c>
      <c r="D11" s="30">
        <f>B11/B9*100-100</f>
        <v>-3.0895580758701584</v>
      </c>
      <c r="E11" s="30">
        <f>B11/$B$23*100</f>
        <v>99.00119856172593</v>
      </c>
      <c r="F11" s="22">
        <v>75553</v>
      </c>
      <c r="G11" s="21">
        <f aca="true" t="shared" si="1" ref="G11:G29">F11-F9</f>
        <v>2212</v>
      </c>
      <c r="H11" s="30">
        <f>F11/F9*100-100</f>
        <v>3.0160483222208683</v>
      </c>
      <c r="I11" s="30">
        <f>F11/$F$23*100</f>
        <v>93.48767570778064</v>
      </c>
      <c r="J11" s="22">
        <v>240484414</v>
      </c>
      <c r="K11" s="21">
        <f aca="true" t="shared" si="2" ref="K11:K29">J11-J9</f>
        <v>30577925</v>
      </c>
      <c r="L11" s="30">
        <f aca="true" t="shared" si="3" ref="L11:L29">J11/J9*100-100</f>
        <v>14.567403392660253</v>
      </c>
      <c r="M11" s="30">
        <f>J11/$J$23*100</f>
        <v>87.69552834785601</v>
      </c>
      <c r="N11" s="21">
        <f t="shared" si="0"/>
        <v>234848060.546875</v>
      </c>
      <c r="O11" s="21">
        <f aca="true" t="shared" si="4" ref="O11:O29">N11-N9</f>
        <v>25569407.505997628</v>
      </c>
      <c r="P11" s="30">
        <f aca="true" t="shared" si="5" ref="P11:P29">N11/N9*100-100</f>
        <v>12.217876565271695</v>
      </c>
      <c r="Q11" s="30">
        <f>N11/$N$23*100</f>
        <v>85.64016440220314</v>
      </c>
      <c r="R11" s="43">
        <v>102.4</v>
      </c>
    </row>
    <row r="12" spans="1:18" ht="13.5">
      <c r="A12" s="2"/>
      <c r="B12" s="22"/>
      <c r="C12" s="21"/>
      <c r="D12" s="30"/>
      <c r="E12" s="30"/>
      <c r="F12" s="22"/>
      <c r="G12" s="21"/>
      <c r="H12" s="30"/>
      <c r="I12" s="30"/>
      <c r="J12" s="22"/>
      <c r="K12" s="21"/>
      <c r="L12" s="30"/>
      <c r="M12" s="30"/>
      <c r="N12" s="21"/>
      <c r="O12" s="21"/>
      <c r="P12" s="30"/>
      <c r="Q12" s="30"/>
      <c r="R12" s="43"/>
    </row>
    <row r="13" spans="1:18" ht="13.5">
      <c r="A13" s="13" t="s">
        <v>7</v>
      </c>
      <c r="B13" s="22">
        <v>2569</v>
      </c>
      <c r="C13" s="21">
        <v>91</v>
      </c>
      <c r="D13" s="30">
        <f>B13/B11*100-100</f>
        <v>3.672316384180789</v>
      </c>
      <c r="E13" s="30">
        <f>B13/$B$23*100</f>
        <v>102.63683579704355</v>
      </c>
      <c r="F13" s="22">
        <v>78883</v>
      </c>
      <c r="G13" s="21">
        <f t="shared" si="1"/>
        <v>3330</v>
      </c>
      <c r="H13" s="30">
        <f>F13/F11*100-100</f>
        <v>4.407502018450614</v>
      </c>
      <c r="I13" s="30">
        <f>F13/$F$23*100</f>
        <v>97.60814690160365</v>
      </c>
      <c r="J13" s="22">
        <v>258140080</v>
      </c>
      <c r="K13" s="21">
        <f t="shared" si="2"/>
        <v>17655666</v>
      </c>
      <c r="L13" s="30">
        <f t="shared" si="3"/>
        <v>7.341709055623042</v>
      </c>
      <c r="M13" s="30">
        <f>J13/$J$23*100</f>
        <v>94.13387889394703</v>
      </c>
      <c r="N13" s="21">
        <f t="shared" si="0"/>
        <v>248211615.3846154</v>
      </c>
      <c r="O13" s="21">
        <f t="shared" si="4"/>
        <v>13363554.837740391</v>
      </c>
      <c r="P13" s="30">
        <f t="shared" si="5"/>
        <v>5.690298147074998</v>
      </c>
      <c r="Q13" s="30">
        <f>N13/$N$23*100</f>
        <v>90.51334509033369</v>
      </c>
      <c r="R13" s="43">
        <v>104</v>
      </c>
    </row>
    <row r="14" spans="1:18" ht="13.5">
      <c r="A14" s="2"/>
      <c r="B14" s="22"/>
      <c r="C14" s="21"/>
      <c r="D14" s="30"/>
      <c r="E14" s="30"/>
      <c r="F14" s="22"/>
      <c r="G14" s="21"/>
      <c r="H14" s="30"/>
      <c r="I14" s="30"/>
      <c r="J14" s="22"/>
      <c r="K14" s="21"/>
      <c r="L14" s="30"/>
      <c r="M14" s="30"/>
      <c r="N14" s="21"/>
      <c r="O14" s="21"/>
      <c r="P14" s="30"/>
      <c r="Q14" s="30"/>
      <c r="R14" s="43"/>
    </row>
    <row r="15" spans="1:18" ht="13.5">
      <c r="A15" s="13" t="s">
        <v>8</v>
      </c>
      <c r="B15" s="22">
        <v>2615</v>
      </c>
      <c r="C15" s="21">
        <v>46</v>
      </c>
      <c r="D15" s="30">
        <f>B15/B13*100-100</f>
        <v>1.790579992214873</v>
      </c>
      <c r="E15" s="30">
        <f>B15/$B$23*100</f>
        <v>104.47463044346783</v>
      </c>
      <c r="F15" s="22">
        <v>83309</v>
      </c>
      <c r="G15" s="21">
        <f t="shared" si="1"/>
        <v>4426</v>
      </c>
      <c r="H15" s="30">
        <f>F15/F13*100-100</f>
        <v>5.61084137266586</v>
      </c>
      <c r="I15" s="30">
        <f>F15/$F$23*100</f>
        <v>103.08478519105128</v>
      </c>
      <c r="J15" s="22">
        <v>279918745</v>
      </c>
      <c r="K15" s="21">
        <f t="shared" si="2"/>
        <v>21778665</v>
      </c>
      <c r="L15" s="30">
        <f t="shared" si="3"/>
        <v>8.436762319125336</v>
      </c>
      <c r="M15" s="30">
        <f>J15/$J$23*100</f>
        <v>102.07573051800263</v>
      </c>
      <c r="N15" s="21">
        <f t="shared" si="0"/>
        <v>266082457.2243346</v>
      </c>
      <c r="O15" s="21">
        <f t="shared" si="4"/>
        <v>17870841.839719206</v>
      </c>
      <c r="P15" s="30">
        <f t="shared" si="5"/>
        <v>7.199841075941407</v>
      </c>
      <c r="Q15" s="30">
        <f>N15/$N$23*100</f>
        <v>97.03016208935611</v>
      </c>
      <c r="R15" s="43">
        <v>105.2</v>
      </c>
    </row>
    <row r="16" spans="1:18" ht="13.5">
      <c r="A16" s="2"/>
      <c r="B16" s="22"/>
      <c r="C16" s="21"/>
      <c r="D16" s="30"/>
      <c r="E16" s="30"/>
      <c r="F16" s="22"/>
      <c r="G16" s="21"/>
      <c r="H16" s="30"/>
      <c r="I16" s="30"/>
      <c r="J16" s="22"/>
      <c r="K16" s="21"/>
      <c r="L16" s="30"/>
      <c r="M16" s="30"/>
      <c r="N16" s="21"/>
      <c r="O16" s="21"/>
      <c r="P16" s="30"/>
      <c r="Q16" s="30"/>
      <c r="R16" s="43"/>
    </row>
    <row r="17" spans="1:18" ht="13.5">
      <c r="A17" s="13" t="s">
        <v>9</v>
      </c>
      <c r="B17" s="22">
        <v>2564</v>
      </c>
      <c r="C17" s="21">
        <v>-51</v>
      </c>
      <c r="D17" s="30">
        <f>B17/B15*100-100</f>
        <v>-1.950286806883355</v>
      </c>
      <c r="E17" s="30">
        <f>B17/$B$23*100</f>
        <v>102.43707550938875</v>
      </c>
      <c r="F17" s="22">
        <v>84288</v>
      </c>
      <c r="G17" s="21">
        <f t="shared" si="1"/>
        <v>979</v>
      </c>
      <c r="H17" s="30">
        <f>F17/F15*100-100</f>
        <v>1.175143141797406</v>
      </c>
      <c r="I17" s="30">
        <f>F17/$F$23*100</f>
        <v>104.2961789744605</v>
      </c>
      <c r="J17" s="22">
        <v>272911907</v>
      </c>
      <c r="K17" s="21">
        <f t="shared" si="2"/>
        <v>-7006838</v>
      </c>
      <c r="L17" s="30">
        <f t="shared" si="3"/>
        <v>-2.5031685534314505</v>
      </c>
      <c r="M17" s="30">
        <f>J17/$J$23*100</f>
        <v>99.52060293099055</v>
      </c>
      <c r="N17" s="21">
        <f t="shared" si="0"/>
        <v>261911619.00191936</v>
      </c>
      <c r="O17" s="21">
        <f t="shared" si="4"/>
        <v>-4170838.2224152386</v>
      </c>
      <c r="P17" s="30">
        <f t="shared" si="5"/>
        <v>-1.5674983859979932</v>
      </c>
      <c r="Q17" s="30">
        <f>N17/$N$23*100</f>
        <v>95.50921586467422</v>
      </c>
      <c r="R17" s="43">
        <v>104.2</v>
      </c>
    </row>
    <row r="18" spans="1:18" ht="13.5">
      <c r="A18" s="2"/>
      <c r="B18" s="22"/>
      <c r="C18" s="21"/>
      <c r="D18" s="30"/>
      <c r="E18" s="30"/>
      <c r="F18" s="22"/>
      <c r="G18" s="21"/>
      <c r="H18" s="30"/>
      <c r="I18" s="30"/>
      <c r="J18" s="22"/>
      <c r="K18" s="21"/>
      <c r="L18" s="30"/>
      <c r="M18" s="30"/>
      <c r="N18" s="21"/>
      <c r="O18" s="21"/>
      <c r="P18" s="30"/>
      <c r="Q18" s="30"/>
      <c r="R18" s="43"/>
    </row>
    <row r="19" spans="1:18" ht="13.5">
      <c r="A19" s="13" t="s">
        <v>10</v>
      </c>
      <c r="B19" s="22">
        <v>2620</v>
      </c>
      <c r="C19" s="21">
        <v>56</v>
      </c>
      <c r="D19" s="30">
        <f>B19/B17*100-100</f>
        <v>2.184087363494541</v>
      </c>
      <c r="E19" s="30">
        <f>B19/$B$23*100</f>
        <v>104.67439073112266</v>
      </c>
      <c r="F19" s="22">
        <v>83724</v>
      </c>
      <c r="G19" s="21">
        <f t="shared" si="1"/>
        <v>-564</v>
      </c>
      <c r="H19" s="30">
        <f>F19/F17*100-100</f>
        <v>-0.6691343963553464</v>
      </c>
      <c r="I19" s="30">
        <f>F19/$F$23*100</f>
        <v>103.59829736685803</v>
      </c>
      <c r="J19" s="22">
        <v>260763644</v>
      </c>
      <c r="K19" s="21">
        <f t="shared" si="2"/>
        <v>-12148263</v>
      </c>
      <c r="L19" s="30">
        <f t="shared" si="3"/>
        <v>-4.451349570467812</v>
      </c>
      <c r="M19" s="30">
        <f>J19/$J$23*100</f>
        <v>95.09059299989492</v>
      </c>
      <c r="N19" s="21">
        <f t="shared" si="0"/>
        <v>254403555.12195122</v>
      </c>
      <c r="O19" s="21">
        <f t="shared" si="4"/>
        <v>-7508063.879968137</v>
      </c>
      <c r="P19" s="30">
        <f t="shared" si="5"/>
        <v>-2.866640246270677</v>
      </c>
      <c r="Q19" s="30">
        <f>N19/$N$23*100</f>
        <v>92.77131024379993</v>
      </c>
      <c r="R19" s="43">
        <v>102.5</v>
      </c>
    </row>
    <row r="20" spans="1:18" ht="13.5">
      <c r="A20" s="2"/>
      <c r="B20" s="22"/>
      <c r="C20" s="21"/>
      <c r="D20" s="30"/>
      <c r="E20" s="30"/>
      <c r="F20" s="22"/>
      <c r="G20" s="21"/>
      <c r="H20" s="30"/>
      <c r="I20" s="30"/>
      <c r="J20" s="22"/>
      <c r="K20" s="21"/>
      <c r="L20" s="30"/>
      <c r="M20" s="30"/>
      <c r="N20" s="21"/>
      <c r="O20" s="21"/>
      <c r="P20" s="30"/>
      <c r="Q20" s="30"/>
      <c r="R20" s="43"/>
    </row>
    <row r="21" spans="1:18" ht="13.5">
      <c r="A21" s="13" t="s">
        <v>11</v>
      </c>
      <c r="B21" s="22">
        <v>2504</v>
      </c>
      <c r="C21" s="21">
        <v>-116</v>
      </c>
      <c r="D21" s="30">
        <f>B21/B19*100-100</f>
        <v>-4.427480916030532</v>
      </c>
      <c r="E21" s="30">
        <f>B21/$B$23*100</f>
        <v>100.03995205753095</v>
      </c>
      <c r="F21" s="22">
        <v>82247</v>
      </c>
      <c r="G21" s="21">
        <f t="shared" si="1"/>
        <v>-1477</v>
      </c>
      <c r="H21" s="30">
        <f>F21/F19*100-100</f>
        <v>-1.7641297596865968</v>
      </c>
      <c r="I21" s="30">
        <f>F21/$F$23*100</f>
        <v>101.7706889724807</v>
      </c>
      <c r="J21" s="22">
        <v>258607747</v>
      </c>
      <c r="K21" s="21">
        <f t="shared" si="2"/>
        <v>-2155897</v>
      </c>
      <c r="L21" s="30">
        <f t="shared" si="3"/>
        <v>-0.8267628749658087</v>
      </c>
      <c r="M21" s="30">
        <f>J21/$J$23*100</f>
        <v>94.30441927938696</v>
      </c>
      <c r="N21" s="21">
        <f t="shared" si="0"/>
        <v>256810076.46474674</v>
      </c>
      <c r="O21" s="21">
        <f t="shared" si="4"/>
        <v>2406521.342795521</v>
      </c>
      <c r="P21" s="30">
        <f t="shared" si="5"/>
        <v>0.9459464281628982</v>
      </c>
      <c r="Q21" s="30">
        <f>N21/$N$23*100</f>
        <v>93.64887713941108</v>
      </c>
      <c r="R21" s="43">
        <v>100.7</v>
      </c>
    </row>
    <row r="22" spans="1:18" ht="13.5">
      <c r="A22" s="2"/>
      <c r="B22" s="22"/>
      <c r="C22" s="21"/>
      <c r="D22" s="30"/>
      <c r="E22" s="30"/>
      <c r="F22" s="22"/>
      <c r="G22" s="21"/>
      <c r="H22" s="30"/>
      <c r="I22" s="30"/>
      <c r="J22" s="22"/>
      <c r="K22" s="21"/>
      <c r="L22" s="30"/>
      <c r="M22" s="30"/>
      <c r="N22" s="21"/>
      <c r="O22" s="21"/>
      <c r="P22" s="30"/>
      <c r="Q22" s="30"/>
      <c r="R22" s="43"/>
    </row>
    <row r="23" spans="1:18" ht="13.5">
      <c r="A23" s="13" t="s">
        <v>12</v>
      </c>
      <c r="B23" s="22">
        <v>2503</v>
      </c>
      <c r="C23" s="21">
        <v>-1</v>
      </c>
      <c r="D23" s="30">
        <f>B23/B21*100-100</f>
        <v>-0.03993610223642463</v>
      </c>
      <c r="E23" s="30">
        <f>B23/$B$23*100</f>
        <v>100</v>
      </c>
      <c r="F23" s="22">
        <v>80816</v>
      </c>
      <c r="G23" s="21">
        <f t="shared" si="1"/>
        <v>-1431</v>
      </c>
      <c r="H23" s="30">
        <f>F23/F21*100-100</f>
        <v>-1.7398810898877741</v>
      </c>
      <c r="I23" s="30">
        <f>F23/$F$23*100</f>
        <v>100</v>
      </c>
      <c r="J23" s="22">
        <v>274226541</v>
      </c>
      <c r="K23" s="21">
        <f t="shared" si="2"/>
        <v>15618794</v>
      </c>
      <c r="L23" s="30">
        <f t="shared" si="3"/>
        <v>6.039569263174457</v>
      </c>
      <c r="M23" s="30">
        <f>J23/$J$23*100</f>
        <v>100</v>
      </c>
      <c r="N23" s="21">
        <f t="shared" si="0"/>
        <v>274226541</v>
      </c>
      <c r="O23" s="21">
        <f t="shared" si="4"/>
        <v>17416464.535253257</v>
      </c>
      <c r="P23" s="30">
        <f t="shared" si="5"/>
        <v>6.781846248016706</v>
      </c>
      <c r="Q23" s="30">
        <f>N23/$N$23*100</f>
        <v>100</v>
      </c>
      <c r="R23" s="43">
        <v>100</v>
      </c>
    </row>
    <row r="24" spans="1:18" ht="13.5">
      <c r="A24" s="2"/>
      <c r="B24" s="22"/>
      <c r="C24" s="21"/>
      <c r="D24" s="30"/>
      <c r="E24" s="30"/>
      <c r="F24" s="22"/>
      <c r="G24" s="21"/>
      <c r="H24" s="30"/>
      <c r="I24" s="30"/>
      <c r="J24" s="22"/>
      <c r="K24" s="21"/>
      <c r="L24" s="30"/>
      <c r="M24" s="30"/>
      <c r="N24" s="21"/>
      <c r="O24" s="21"/>
      <c r="P24" s="30"/>
      <c r="Q24" s="30"/>
      <c r="R24" s="43"/>
    </row>
    <row r="25" spans="1:18" ht="13.5">
      <c r="A25" s="13" t="s">
        <v>13</v>
      </c>
      <c r="B25" s="22">
        <v>2367</v>
      </c>
      <c r="C25" s="21">
        <v>-136</v>
      </c>
      <c r="D25" s="30">
        <f>B25/B23*100-100</f>
        <v>-5.4334798242109485</v>
      </c>
      <c r="E25" s="30">
        <f>B25/$B$23*100</f>
        <v>94.56652017578905</v>
      </c>
      <c r="F25" s="22">
        <v>77804</v>
      </c>
      <c r="G25" s="21">
        <f t="shared" si="1"/>
        <v>-3012</v>
      </c>
      <c r="H25" s="30">
        <f>F25/F23*100-100</f>
        <v>-3.726984755493959</v>
      </c>
      <c r="I25" s="30">
        <f>F25/$F$23*100</f>
        <v>96.27301524450604</v>
      </c>
      <c r="J25" s="22">
        <v>267942731</v>
      </c>
      <c r="K25" s="21">
        <f t="shared" si="2"/>
        <v>-6283810</v>
      </c>
      <c r="L25" s="30">
        <f t="shared" si="3"/>
        <v>-2.2914667475603636</v>
      </c>
      <c r="M25" s="30">
        <f>J25/$J$23*100</f>
        <v>97.70853325243964</v>
      </c>
      <c r="N25" s="21">
        <f t="shared" si="0"/>
        <v>272576532.04476094</v>
      </c>
      <c r="O25" s="21">
        <f t="shared" si="4"/>
        <v>-1650008.9552390575</v>
      </c>
      <c r="P25" s="30">
        <f t="shared" si="5"/>
        <v>-0.6016955722892874</v>
      </c>
      <c r="Q25" s="30">
        <f>N25/$N$23*100</f>
        <v>99.39830442771071</v>
      </c>
      <c r="R25" s="43">
        <v>98.3</v>
      </c>
    </row>
    <row r="26" spans="1:18" ht="13.5">
      <c r="A26" s="2"/>
      <c r="B26" s="22"/>
      <c r="C26" s="21"/>
      <c r="D26" s="30"/>
      <c r="E26" s="30"/>
      <c r="F26" s="22"/>
      <c r="G26" s="21"/>
      <c r="H26" s="30"/>
      <c r="I26" s="30"/>
      <c r="J26" s="22"/>
      <c r="K26" s="21"/>
      <c r="L26" s="30"/>
      <c r="M26" s="30"/>
      <c r="N26" s="21"/>
      <c r="O26" s="21"/>
      <c r="P26" s="30"/>
      <c r="Q26" s="30"/>
      <c r="R26" s="43"/>
    </row>
    <row r="27" spans="1:18" ht="13.5">
      <c r="A27" s="13" t="s">
        <v>14</v>
      </c>
      <c r="B27" s="22">
        <v>2342</v>
      </c>
      <c r="C27" s="21">
        <v>-25</v>
      </c>
      <c r="D27" s="30">
        <f>B27/B25*100-100</f>
        <v>-1.0561892691170272</v>
      </c>
      <c r="E27" s="30">
        <f>B27/$B$23*100</f>
        <v>93.56771873751498</v>
      </c>
      <c r="F27" s="22">
        <v>77855</v>
      </c>
      <c r="G27" s="21">
        <f t="shared" si="1"/>
        <v>51</v>
      </c>
      <c r="H27" s="30">
        <f>F27/F25*100-100</f>
        <v>0.0655493290833391</v>
      </c>
      <c r="I27" s="30">
        <f>F27/$F$23*100</f>
        <v>96.33612156008711</v>
      </c>
      <c r="J27" s="22">
        <v>294817047</v>
      </c>
      <c r="K27" s="21">
        <f t="shared" si="2"/>
        <v>26874316</v>
      </c>
      <c r="L27" s="30">
        <f t="shared" si="3"/>
        <v>10.029873137330966</v>
      </c>
      <c r="M27" s="30">
        <f>J27/$J$23*100</f>
        <v>107.50857518200618</v>
      </c>
      <c r="N27" s="21">
        <f t="shared" si="0"/>
        <v>298096104.1456016</v>
      </c>
      <c r="O27" s="21">
        <f t="shared" si="4"/>
        <v>25519572.10084063</v>
      </c>
      <c r="P27" s="30">
        <f t="shared" si="5"/>
        <v>9.362351156720266</v>
      </c>
      <c r="Q27" s="30">
        <f>N27/$N$23*100</f>
        <v>108.70432273205881</v>
      </c>
      <c r="R27" s="43">
        <v>98.9</v>
      </c>
    </row>
    <row r="28" spans="1:18" ht="13.5">
      <c r="A28" s="2"/>
      <c r="B28" s="22"/>
      <c r="C28" s="21"/>
      <c r="D28" s="30"/>
      <c r="E28" s="30"/>
      <c r="F28" s="22"/>
      <c r="G28" s="21"/>
      <c r="H28" s="30"/>
      <c r="I28" s="30"/>
      <c r="J28" s="22"/>
      <c r="K28" s="21"/>
      <c r="L28" s="30"/>
      <c r="M28" s="30"/>
      <c r="N28" s="21"/>
      <c r="O28" s="21"/>
      <c r="P28" s="30"/>
      <c r="Q28" s="30"/>
      <c r="R28" s="43"/>
    </row>
    <row r="29" spans="1:18" ht="13.5">
      <c r="A29" s="13" t="s">
        <v>15</v>
      </c>
      <c r="B29" s="22">
        <v>2516</v>
      </c>
      <c r="C29" s="21">
        <f>B29-B27</f>
        <v>174</v>
      </c>
      <c r="D29" s="30">
        <f>B29/B27*100-100</f>
        <v>7.429547395388553</v>
      </c>
      <c r="E29" s="30">
        <f>B29/$B$23*100</f>
        <v>100.51937674790253</v>
      </c>
      <c r="F29" s="22">
        <v>77377</v>
      </c>
      <c r="G29" s="21">
        <f t="shared" si="1"/>
        <v>-478</v>
      </c>
      <c r="H29" s="30">
        <f>F29/F27*100-100</f>
        <v>-0.6139618521610686</v>
      </c>
      <c r="I29" s="30">
        <f>F29/$F$23*100</f>
        <v>95.74465452385667</v>
      </c>
      <c r="J29" s="22">
        <v>283046824</v>
      </c>
      <c r="K29" s="21">
        <f t="shared" si="2"/>
        <v>-11770223</v>
      </c>
      <c r="L29" s="30">
        <f t="shared" si="3"/>
        <v>-3.992382095869786</v>
      </c>
      <c r="M29" s="30">
        <f>J29/$J$23*100</f>
        <v>103.21642207491506</v>
      </c>
      <c r="N29" s="21">
        <f t="shared" si="0"/>
        <v>290006991.80327874</v>
      </c>
      <c r="O29" s="21">
        <f t="shared" si="4"/>
        <v>-8089112.342322826</v>
      </c>
      <c r="P29" s="30">
        <f t="shared" si="5"/>
        <v>-2.713592103294232</v>
      </c>
      <c r="Q29" s="30">
        <f>N29/$N$23*100</f>
        <v>105.75453081446217</v>
      </c>
      <c r="R29" s="43">
        <v>97.6</v>
      </c>
    </row>
    <row r="30" spans="1:18" ht="13.5">
      <c r="A30" s="13"/>
      <c r="B30" s="22"/>
      <c r="C30" s="21"/>
      <c r="D30" s="30"/>
      <c r="E30" s="30"/>
      <c r="F30" s="22"/>
      <c r="G30" s="21"/>
      <c r="H30" s="30"/>
      <c r="I30" s="30"/>
      <c r="J30" s="22"/>
      <c r="K30" s="21"/>
      <c r="L30" s="30"/>
      <c r="M30" s="30"/>
      <c r="N30" s="21"/>
      <c r="O30" s="21"/>
      <c r="P30" s="30"/>
      <c r="Q30" s="30"/>
      <c r="R30" s="43"/>
    </row>
    <row r="31" spans="1:18" ht="13.5">
      <c r="A31" s="13" t="s">
        <v>85</v>
      </c>
      <c r="B31" s="22">
        <v>2338</v>
      </c>
      <c r="C31" s="21">
        <f>B31-B29</f>
        <v>-178</v>
      </c>
      <c r="D31" s="30">
        <f>B31/B29*100-100</f>
        <v>-7.074721780604136</v>
      </c>
      <c r="E31" s="30">
        <f>B31/$B$23*100</f>
        <v>93.40791050739114</v>
      </c>
      <c r="F31" s="22">
        <v>72980</v>
      </c>
      <c r="G31" s="21">
        <f>F31-F29</f>
        <v>-4397</v>
      </c>
      <c r="H31" s="30">
        <f>F31/F29*100-100</f>
        <v>-5.682567171123196</v>
      </c>
      <c r="I31" s="30">
        <f>F31/$F$23*100</f>
        <v>90.30390021777865</v>
      </c>
      <c r="J31" s="22">
        <v>277575678</v>
      </c>
      <c r="K31" s="21">
        <f>J31-J29</f>
        <v>-5471146</v>
      </c>
      <c r="L31" s="30">
        <f>J31/J29*100-100</f>
        <v>-1.9329473204051908</v>
      </c>
      <c r="M31" s="30">
        <f>J31/$J$23*100</f>
        <v>101.22130301019988</v>
      </c>
      <c r="N31" s="21">
        <f>J31/R31*100</f>
        <v>288840455.77523416</v>
      </c>
      <c r="O31" s="21">
        <f>N31-N29</f>
        <v>-1166536.0280445814</v>
      </c>
      <c r="P31" s="30">
        <f>N31/N29*100-100</f>
        <v>-0.40224410480279005</v>
      </c>
      <c r="Q31" s="30">
        <f>N31/$N$23*100</f>
        <v>105.32913944869915</v>
      </c>
      <c r="R31" s="43">
        <v>96.1</v>
      </c>
    </row>
    <row r="32" spans="1:18" ht="13.5">
      <c r="A32" s="3"/>
      <c r="B32" s="24"/>
      <c r="C32" s="26"/>
      <c r="D32" s="26"/>
      <c r="E32" s="26"/>
      <c r="F32" s="24"/>
      <c r="G32" s="26"/>
      <c r="H32" s="26"/>
      <c r="I32" s="26"/>
      <c r="J32" s="24"/>
      <c r="K32" s="26"/>
      <c r="L32" s="26"/>
      <c r="M32" s="26"/>
      <c r="N32" s="26"/>
      <c r="O32" s="26"/>
      <c r="P32" s="26"/>
      <c r="Q32" s="26"/>
      <c r="R32" s="44"/>
    </row>
    <row r="34" ht="13.5">
      <c r="A34" t="s">
        <v>83</v>
      </c>
    </row>
  </sheetData>
  <mergeCells count="5">
    <mergeCell ref="B4:E4"/>
    <mergeCell ref="F4:I4"/>
    <mergeCell ref="J4:Q4"/>
    <mergeCell ref="J5:M5"/>
    <mergeCell ref="N5:Q5"/>
  </mergeCells>
  <printOptions/>
  <pageMargins left="0.75" right="0.75" top="1" bottom="1" header="0.512" footer="0.512"/>
  <pageSetup horizontalDpi="300" verticalDpi="300" orientation="landscape" paperSize="9" scale="82" r:id="rId1"/>
</worksheet>
</file>

<file path=xl/worksheets/sheet10.xml><?xml version="1.0" encoding="utf-8"?>
<worksheet xmlns="http://schemas.openxmlformats.org/spreadsheetml/2006/main" xmlns:r="http://schemas.openxmlformats.org/officeDocument/2006/relationships">
  <sheetPr>
    <pageSetUpPr fitToPage="1"/>
  </sheetPr>
  <dimension ref="A1:P36"/>
  <sheetViews>
    <sheetView zoomScale="75" zoomScaleNormal="75" workbookViewId="0" topLeftCell="A1">
      <selection activeCell="A8" sqref="A8"/>
    </sheetView>
  </sheetViews>
  <sheetFormatPr defaultColWidth="9.00390625" defaultRowHeight="13.5"/>
  <cols>
    <col min="1" max="1" width="14.875" style="0" customWidth="1"/>
    <col min="2" max="2" width="7.00390625" style="0" customWidth="1"/>
    <col min="3" max="3" width="7.125" style="0" customWidth="1"/>
    <col min="4" max="6" width="7.625" style="0" customWidth="1"/>
    <col min="7" max="9" width="8.625" style="0" customWidth="1"/>
    <col min="10" max="11" width="7.625" style="0" customWidth="1"/>
    <col min="12" max="12" width="12.125" style="0" customWidth="1"/>
    <col min="13" max="13" width="12.125" style="86" customWidth="1"/>
    <col min="14" max="14" width="12.125" style="0" customWidth="1"/>
    <col min="15" max="16" width="7.625" style="0" customWidth="1"/>
    <col min="17" max="17" width="2.625" style="0" customWidth="1"/>
  </cols>
  <sheetData>
    <row r="1" ht="13.5">
      <c r="A1" t="s">
        <v>280</v>
      </c>
    </row>
    <row r="3" ht="13.5">
      <c r="P3" s="15" t="s">
        <v>245</v>
      </c>
    </row>
    <row r="4" spans="1:16" ht="13.5">
      <c r="A4" s="1"/>
      <c r="B4" s="148" t="s">
        <v>281</v>
      </c>
      <c r="C4" s="149"/>
      <c r="D4" s="149"/>
      <c r="E4" s="149"/>
      <c r="F4" s="150"/>
      <c r="G4" s="148" t="s">
        <v>282</v>
      </c>
      <c r="H4" s="149"/>
      <c r="I4" s="149"/>
      <c r="J4" s="149"/>
      <c r="K4" s="150"/>
      <c r="L4" s="123" t="s">
        <v>283</v>
      </c>
      <c r="M4" s="124"/>
      <c r="N4" s="124"/>
      <c r="O4" s="124"/>
      <c r="P4" s="125"/>
    </row>
    <row r="5" spans="1:16" ht="13.5">
      <c r="A5" s="16" t="s">
        <v>265</v>
      </c>
      <c r="B5" s="20" t="s">
        <v>284</v>
      </c>
      <c r="C5" s="20" t="s">
        <v>285</v>
      </c>
      <c r="D5" s="8"/>
      <c r="E5" s="8"/>
      <c r="F5" s="9"/>
      <c r="G5" s="20" t="s">
        <v>284</v>
      </c>
      <c r="H5" s="20" t="s">
        <v>285</v>
      </c>
      <c r="I5" s="8"/>
      <c r="J5" s="8"/>
      <c r="K5" s="9"/>
      <c r="L5" s="20" t="s">
        <v>284</v>
      </c>
      <c r="M5" s="87" t="s">
        <v>285</v>
      </c>
      <c r="N5" s="8"/>
      <c r="O5" s="8"/>
      <c r="P5" s="11"/>
    </row>
    <row r="6" spans="1:16" ht="13.5">
      <c r="A6" s="3"/>
      <c r="B6" s="6"/>
      <c r="C6" s="6"/>
      <c r="D6" s="17" t="s">
        <v>286</v>
      </c>
      <c r="E6" s="17" t="s">
        <v>287</v>
      </c>
      <c r="F6" s="17" t="s">
        <v>288</v>
      </c>
      <c r="G6" s="3"/>
      <c r="H6" s="6"/>
      <c r="I6" s="17" t="s">
        <v>286</v>
      </c>
      <c r="J6" s="17" t="s">
        <v>287</v>
      </c>
      <c r="K6" s="17" t="s">
        <v>288</v>
      </c>
      <c r="L6" s="3"/>
      <c r="M6" s="88"/>
      <c r="N6" s="17" t="s">
        <v>289</v>
      </c>
      <c r="O6" s="17" t="s">
        <v>287</v>
      </c>
      <c r="P6" s="17" t="s">
        <v>288</v>
      </c>
    </row>
    <row r="7" spans="1:16" ht="13.5">
      <c r="A7" s="1"/>
      <c r="B7" s="8"/>
      <c r="C7" s="8"/>
      <c r="D7" s="8"/>
      <c r="E7" s="8"/>
      <c r="F7" s="10"/>
      <c r="G7" s="8"/>
      <c r="H7" s="8"/>
      <c r="I7" s="8"/>
      <c r="J7" s="8"/>
      <c r="K7" s="10"/>
      <c r="L7" s="8"/>
      <c r="M7" s="39"/>
      <c r="N7" s="8"/>
      <c r="O7" s="8"/>
      <c r="P7" s="11"/>
    </row>
    <row r="8" spans="1:16" ht="13.5">
      <c r="A8" s="16" t="s">
        <v>266</v>
      </c>
      <c r="B8" s="52">
        <v>914</v>
      </c>
      <c r="C8" s="52">
        <v>867</v>
      </c>
      <c r="D8" s="89">
        <v>-47</v>
      </c>
      <c r="E8" s="35">
        <v>-5.1422319474835945</v>
      </c>
      <c r="F8" s="36">
        <v>100</v>
      </c>
      <c r="G8" s="52">
        <v>35122</v>
      </c>
      <c r="H8" s="52">
        <v>33567</v>
      </c>
      <c r="I8" s="31">
        <v>-1555</v>
      </c>
      <c r="J8" s="35">
        <v>-4.4274244063550015</v>
      </c>
      <c r="K8" s="90">
        <v>100</v>
      </c>
      <c r="L8" s="52">
        <v>180429233</v>
      </c>
      <c r="M8" s="80">
        <v>176439082</v>
      </c>
      <c r="N8" s="31">
        <v>-3990151</v>
      </c>
      <c r="O8" s="35">
        <v>-2.2114770060569953</v>
      </c>
      <c r="P8" s="36">
        <v>100</v>
      </c>
    </row>
    <row r="9" spans="1:16" ht="13.5">
      <c r="A9" s="2"/>
      <c r="B9" s="52"/>
      <c r="C9" s="8"/>
      <c r="D9" s="89"/>
      <c r="E9" s="35"/>
      <c r="F9" s="36"/>
      <c r="G9" s="52"/>
      <c r="H9" s="8"/>
      <c r="I9" s="31"/>
      <c r="J9" s="35"/>
      <c r="K9" s="36"/>
      <c r="L9" s="52"/>
      <c r="M9" s="31"/>
      <c r="N9" s="31"/>
      <c r="O9" s="35"/>
      <c r="P9" s="36"/>
    </row>
    <row r="10" spans="1:16" ht="13.5">
      <c r="A10" s="2" t="s">
        <v>267</v>
      </c>
      <c r="B10" s="8">
        <v>178</v>
      </c>
      <c r="C10" s="8">
        <v>177</v>
      </c>
      <c r="D10" s="89">
        <v>-1</v>
      </c>
      <c r="E10" s="35">
        <v>-0.5617977528089853</v>
      </c>
      <c r="F10" s="36">
        <v>20.415224913494807</v>
      </c>
      <c r="G10" s="52">
        <v>4322</v>
      </c>
      <c r="H10" s="52">
        <v>4111</v>
      </c>
      <c r="I10" s="31">
        <v>-211</v>
      </c>
      <c r="J10" s="35">
        <v>-4.881999074502545</v>
      </c>
      <c r="K10" s="36">
        <v>12.247147496052671</v>
      </c>
      <c r="L10" s="31">
        <v>6070425</v>
      </c>
      <c r="M10" s="31">
        <v>5836666</v>
      </c>
      <c r="N10" s="31">
        <v>-233759</v>
      </c>
      <c r="O10" s="35">
        <v>-3.8507847473611747</v>
      </c>
      <c r="P10" s="36">
        <v>3.3080346677387498</v>
      </c>
    </row>
    <row r="11" spans="1:16" ht="13.5">
      <c r="A11" s="2" t="s">
        <v>268</v>
      </c>
      <c r="B11" s="8">
        <v>17</v>
      </c>
      <c r="C11" s="8">
        <v>15</v>
      </c>
      <c r="D11" s="89">
        <v>-2</v>
      </c>
      <c r="E11" s="35">
        <v>-11.764705882352942</v>
      </c>
      <c r="F11" s="36">
        <v>1.7301038062283738</v>
      </c>
      <c r="G11" s="52">
        <v>377</v>
      </c>
      <c r="H11" s="52">
        <v>350</v>
      </c>
      <c r="I11" s="31">
        <v>-27</v>
      </c>
      <c r="J11" s="35">
        <v>-7.161803713527846</v>
      </c>
      <c r="K11" s="36">
        <v>1.0426907379271309</v>
      </c>
      <c r="L11" s="31">
        <v>4160862</v>
      </c>
      <c r="M11" s="31">
        <v>3873848</v>
      </c>
      <c r="N11" s="31">
        <v>-287014</v>
      </c>
      <c r="O11" s="35">
        <v>-6.897945666066306</v>
      </c>
      <c r="P11" s="36">
        <v>2.195572520605157</v>
      </c>
    </row>
    <row r="12" spans="1:16" ht="13.5">
      <c r="A12" s="2" t="s">
        <v>269</v>
      </c>
      <c r="B12" s="8">
        <v>3</v>
      </c>
      <c r="C12" s="8">
        <v>3</v>
      </c>
      <c r="D12" s="37">
        <v>0</v>
      </c>
      <c r="E12" s="91">
        <v>0</v>
      </c>
      <c r="F12" s="36">
        <v>0.34602076124567477</v>
      </c>
      <c r="G12" s="52">
        <v>335</v>
      </c>
      <c r="H12" s="52">
        <v>273</v>
      </c>
      <c r="I12" s="31">
        <v>-62</v>
      </c>
      <c r="J12" s="35">
        <v>-18.507462686567166</v>
      </c>
      <c r="K12" s="36">
        <v>0.8132987755831621</v>
      </c>
      <c r="L12" s="31">
        <v>622922</v>
      </c>
      <c r="M12" s="31">
        <v>502510</v>
      </c>
      <c r="N12" s="31">
        <v>-120412</v>
      </c>
      <c r="O12" s="35">
        <v>-19.33018901242852</v>
      </c>
      <c r="P12" s="36">
        <v>0.2848065146927028</v>
      </c>
    </row>
    <row r="13" spans="1:16" ht="13.5">
      <c r="A13" s="2" t="s">
        <v>270</v>
      </c>
      <c r="B13" s="8">
        <v>49</v>
      </c>
      <c r="C13" s="8">
        <v>44</v>
      </c>
      <c r="D13" s="89">
        <v>-5</v>
      </c>
      <c r="E13" s="35">
        <v>-10.204081632653057</v>
      </c>
      <c r="F13" s="36">
        <v>5.074971164936563</v>
      </c>
      <c r="G13" s="52">
        <v>1041</v>
      </c>
      <c r="H13" s="52">
        <v>898</v>
      </c>
      <c r="I13" s="31">
        <v>-143</v>
      </c>
      <c r="J13" s="35">
        <v>-13.736791546589828</v>
      </c>
      <c r="K13" s="36">
        <v>2.67524652188161</v>
      </c>
      <c r="L13" s="31">
        <v>548942</v>
      </c>
      <c r="M13" s="31">
        <v>473938</v>
      </c>
      <c r="N13" s="31">
        <v>-75004</v>
      </c>
      <c r="O13" s="35">
        <v>-13.663374272691826</v>
      </c>
      <c r="P13" s="36">
        <v>0.26861282354665617</v>
      </c>
    </row>
    <row r="14" spans="1:16" ht="13.5">
      <c r="A14" s="2" t="s">
        <v>271</v>
      </c>
      <c r="B14" s="8">
        <v>49</v>
      </c>
      <c r="C14" s="8">
        <v>47</v>
      </c>
      <c r="D14" s="89">
        <v>-2</v>
      </c>
      <c r="E14" s="35">
        <v>-4.081632653061234</v>
      </c>
      <c r="F14" s="36">
        <v>5.4209919261822375</v>
      </c>
      <c r="G14" s="52">
        <v>591</v>
      </c>
      <c r="H14" s="52">
        <v>573</v>
      </c>
      <c r="I14" s="31">
        <v>-18</v>
      </c>
      <c r="J14" s="35">
        <v>-3.045685279187822</v>
      </c>
      <c r="K14" s="36">
        <v>1.707033693806417</v>
      </c>
      <c r="L14" s="31">
        <v>566979</v>
      </c>
      <c r="M14" s="31">
        <v>555714</v>
      </c>
      <c r="N14" s="31">
        <v>-11265</v>
      </c>
      <c r="O14" s="35">
        <v>-1.9868460736641111</v>
      </c>
      <c r="P14" s="36">
        <v>0.3149608316370633</v>
      </c>
    </row>
    <row r="15" spans="1:16" ht="13.5">
      <c r="A15" s="2"/>
      <c r="B15" s="8"/>
      <c r="C15" s="8"/>
      <c r="D15" s="89"/>
      <c r="E15" s="35"/>
      <c r="F15" s="36" t="s">
        <v>290</v>
      </c>
      <c r="G15" s="52"/>
      <c r="H15" s="52"/>
      <c r="I15" s="31"/>
      <c r="J15" s="35"/>
      <c r="K15" s="36"/>
      <c r="L15" s="31"/>
      <c r="M15" s="31"/>
      <c r="N15" s="31"/>
      <c r="O15" s="35"/>
      <c r="P15" s="36"/>
    </row>
    <row r="16" spans="1:16" ht="13.5">
      <c r="A16" s="2" t="s">
        <v>272</v>
      </c>
      <c r="B16" s="8">
        <v>59</v>
      </c>
      <c r="C16" s="8">
        <v>55</v>
      </c>
      <c r="D16" s="89">
        <v>-4</v>
      </c>
      <c r="E16" s="35">
        <v>-6.779661016949163</v>
      </c>
      <c r="F16" s="36">
        <v>6.343713956170703</v>
      </c>
      <c r="G16" s="52">
        <v>551</v>
      </c>
      <c r="H16" s="52">
        <v>495</v>
      </c>
      <c r="I16" s="31">
        <v>-56</v>
      </c>
      <c r="J16" s="35">
        <v>-10.163339382940109</v>
      </c>
      <c r="K16" s="36">
        <v>1.4746626150683708</v>
      </c>
      <c r="L16" s="31">
        <v>642723</v>
      </c>
      <c r="M16" s="31">
        <v>602764</v>
      </c>
      <c r="N16" s="31">
        <v>-39959</v>
      </c>
      <c r="O16" s="35">
        <v>-6.217141754690587</v>
      </c>
      <c r="P16" s="36">
        <v>0.34162725920326426</v>
      </c>
    </row>
    <row r="17" spans="1:16" ht="13.5">
      <c r="A17" s="2" t="s">
        <v>273</v>
      </c>
      <c r="B17" s="8">
        <v>16</v>
      </c>
      <c r="C17" s="8">
        <v>16</v>
      </c>
      <c r="D17" s="37">
        <v>0</v>
      </c>
      <c r="E17" s="37">
        <v>0</v>
      </c>
      <c r="F17" s="36">
        <v>1.845444059976932</v>
      </c>
      <c r="G17" s="52">
        <v>769</v>
      </c>
      <c r="H17" s="52">
        <v>807</v>
      </c>
      <c r="I17" s="31">
        <v>38</v>
      </c>
      <c r="J17" s="35">
        <v>4.941482444733424</v>
      </c>
      <c r="K17" s="36">
        <v>2.4041469300205556</v>
      </c>
      <c r="L17" s="31">
        <v>2239757</v>
      </c>
      <c r="M17" s="31">
        <v>2516931</v>
      </c>
      <c r="N17" s="31">
        <v>277174</v>
      </c>
      <c r="O17" s="35">
        <v>12.375181771951162</v>
      </c>
      <c r="P17" s="36">
        <v>1.426515583435194</v>
      </c>
    </row>
    <row r="18" spans="1:16" ht="13.5">
      <c r="A18" s="2" t="s">
        <v>274</v>
      </c>
      <c r="B18" s="8">
        <v>97</v>
      </c>
      <c r="C18" s="8">
        <v>91</v>
      </c>
      <c r="D18" s="89">
        <v>-6</v>
      </c>
      <c r="E18" s="35">
        <v>-6.185567010309285</v>
      </c>
      <c r="F18" s="36">
        <v>10.4959630911188</v>
      </c>
      <c r="G18" s="52">
        <v>2025</v>
      </c>
      <c r="H18" s="52">
        <v>1940</v>
      </c>
      <c r="I18" s="31">
        <v>-85</v>
      </c>
      <c r="J18" s="35">
        <v>-4.197530864197532</v>
      </c>
      <c r="K18" s="36">
        <v>5.779485804510382</v>
      </c>
      <c r="L18" s="31">
        <v>2880190</v>
      </c>
      <c r="M18" s="31">
        <v>2725290</v>
      </c>
      <c r="N18" s="31">
        <v>-154900</v>
      </c>
      <c r="O18" s="35">
        <v>-5.378117415864921</v>
      </c>
      <c r="P18" s="36">
        <v>1.5446067668839947</v>
      </c>
    </row>
    <row r="19" spans="1:16" ht="13.5">
      <c r="A19" s="2" t="s">
        <v>359</v>
      </c>
      <c r="B19" s="8">
        <v>27</v>
      </c>
      <c r="C19" s="8">
        <v>28</v>
      </c>
      <c r="D19" s="89">
        <v>1</v>
      </c>
      <c r="E19" s="35">
        <v>3.7037037037036953</v>
      </c>
      <c r="F19" s="36">
        <v>3.229527104959631</v>
      </c>
      <c r="G19" s="52">
        <v>2366</v>
      </c>
      <c r="H19" s="52">
        <v>2265</v>
      </c>
      <c r="I19" s="31">
        <v>-101</v>
      </c>
      <c r="J19" s="35">
        <v>-4.2688081149619705</v>
      </c>
      <c r="K19" s="36">
        <v>6.747698632585575</v>
      </c>
      <c r="L19" s="31">
        <v>28864146</v>
      </c>
      <c r="M19" s="31">
        <v>25653141</v>
      </c>
      <c r="N19" s="31">
        <v>-3211005</v>
      </c>
      <c r="O19" s="35">
        <v>-11.124545309603135</v>
      </c>
      <c r="P19" s="36">
        <v>14.539375692285681</v>
      </c>
    </row>
    <row r="20" spans="1:16" ht="13.5">
      <c r="A20" s="2" t="s">
        <v>360</v>
      </c>
      <c r="B20" s="8">
        <v>7</v>
      </c>
      <c r="C20" s="8">
        <v>7</v>
      </c>
      <c r="D20" s="37">
        <v>0</v>
      </c>
      <c r="E20" s="37">
        <v>0</v>
      </c>
      <c r="F20" s="36">
        <v>0.8073817762399077</v>
      </c>
      <c r="G20" s="52">
        <v>639</v>
      </c>
      <c r="H20" s="52">
        <v>626</v>
      </c>
      <c r="I20" s="31">
        <v>-13</v>
      </c>
      <c r="J20" s="35">
        <v>-2.0344287949921664</v>
      </c>
      <c r="K20" s="36">
        <v>1.8649268626925255</v>
      </c>
      <c r="L20" s="31">
        <v>21876330</v>
      </c>
      <c r="M20" s="31">
        <v>19673901</v>
      </c>
      <c r="N20" s="31">
        <v>-2202429</v>
      </c>
      <c r="O20" s="35">
        <v>-10.067634744950354</v>
      </c>
      <c r="P20" s="36">
        <v>11.150534664423157</v>
      </c>
    </row>
    <row r="21" spans="1:16" ht="13.5">
      <c r="A21" s="2"/>
      <c r="B21" s="8"/>
      <c r="C21" s="8"/>
      <c r="D21" s="89"/>
      <c r="E21" s="35"/>
      <c r="F21" s="36" t="s">
        <v>290</v>
      </c>
      <c r="G21" s="52"/>
      <c r="H21" s="52"/>
      <c r="I21" s="31"/>
      <c r="J21" s="35"/>
      <c r="K21" s="36"/>
      <c r="L21" s="31"/>
      <c r="M21" s="31"/>
      <c r="N21" s="31"/>
      <c r="O21" s="35"/>
      <c r="P21" s="36"/>
    </row>
    <row r="22" spans="1:16" ht="13.5">
      <c r="A22" s="2" t="s">
        <v>275</v>
      </c>
      <c r="B22" s="8">
        <v>16</v>
      </c>
      <c r="C22" s="8">
        <v>18</v>
      </c>
      <c r="D22" s="89">
        <v>2</v>
      </c>
      <c r="E22" s="35">
        <v>12.5</v>
      </c>
      <c r="F22" s="36">
        <v>2.0761245674740483</v>
      </c>
      <c r="G22" s="52">
        <v>682</v>
      </c>
      <c r="H22" s="52">
        <v>647</v>
      </c>
      <c r="I22" s="31">
        <v>-35</v>
      </c>
      <c r="J22" s="35">
        <v>-5.131964809384158</v>
      </c>
      <c r="K22" s="36">
        <v>1.927488306968153</v>
      </c>
      <c r="L22" s="31">
        <v>1139705</v>
      </c>
      <c r="M22" s="31">
        <v>1101147</v>
      </c>
      <c r="N22" s="31">
        <v>-38558</v>
      </c>
      <c r="O22" s="35">
        <v>-3.383156167604767</v>
      </c>
      <c r="P22" s="36">
        <v>0.6240947229593952</v>
      </c>
    </row>
    <row r="23" spans="1:16" ht="13.5">
      <c r="A23" s="2" t="s">
        <v>276</v>
      </c>
      <c r="B23" s="8">
        <v>5</v>
      </c>
      <c r="C23" s="8">
        <v>3</v>
      </c>
      <c r="D23" s="89">
        <v>-2</v>
      </c>
      <c r="E23" s="35">
        <v>-40</v>
      </c>
      <c r="F23" s="36">
        <v>0.34602076124567477</v>
      </c>
      <c r="G23" s="55" t="s">
        <v>291</v>
      </c>
      <c r="H23" s="55" t="s">
        <v>291</v>
      </c>
      <c r="I23" s="55" t="s">
        <v>291</v>
      </c>
      <c r="J23" s="35">
        <v>-53.57142857142857</v>
      </c>
      <c r="K23" s="56" t="s">
        <v>291</v>
      </c>
      <c r="L23" s="92" t="s">
        <v>291</v>
      </c>
      <c r="M23" s="92" t="s">
        <v>291</v>
      </c>
      <c r="N23" s="55" t="s">
        <v>291</v>
      </c>
      <c r="O23" s="35">
        <v>-45.09631524258653</v>
      </c>
      <c r="P23" s="56" t="s">
        <v>291</v>
      </c>
    </row>
    <row r="24" spans="1:16" ht="13.5">
      <c r="A24" s="2" t="s">
        <v>277</v>
      </c>
      <c r="B24" s="8">
        <v>1</v>
      </c>
      <c r="C24" s="37">
        <v>0</v>
      </c>
      <c r="D24" s="89">
        <v>-1</v>
      </c>
      <c r="E24" s="35">
        <v>-100</v>
      </c>
      <c r="F24" s="73">
        <v>0</v>
      </c>
      <c r="G24" s="55" t="s">
        <v>291</v>
      </c>
      <c r="H24" s="55" t="s">
        <v>291</v>
      </c>
      <c r="I24" s="55" t="s">
        <v>291</v>
      </c>
      <c r="J24" s="35">
        <v>-100</v>
      </c>
      <c r="K24" s="56" t="s">
        <v>291</v>
      </c>
      <c r="L24" s="92" t="s">
        <v>291</v>
      </c>
      <c r="M24" s="92" t="s">
        <v>291</v>
      </c>
      <c r="N24" s="55" t="s">
        <v>291</v>
      </c>
      <c r="O24" s="35">
        <v>-100</v>
      </c>
      <c r="P24" s="56" t="s">
        <v>291</v>
      </c>
    </row>
    <row r="25" spans="1:16" ht="13.5">
      <c r="A25" s="2" t="s">
        <v>278</v>
      </c>
      <c r="B25" s="8">
        <v>73</v>
      </c>
      <c r="C25" s="8">
        <v>70</v>
      </c>
      <c r="D25" s="89">
        <v>-3</v>
      </c>
      <c r="E25" s="35">
        <v>-4.1095890410959015</v>
      </c>
      <c r="F25" s="36">
        <v>8.073817762399077</v>
      </c>
      <c r="G25" s="52">
        <v>1528</v>
      </c>
      <c r="H25" s="52">
        <v>1389</v>
      </c>
      <c r="I25" s="31">
        <v>-139</v>
      </c>
      <c r="J25" s="35">
        <v>-9.096858638743456</v>
      </c>
      <c r="K25" s="36">
        <v>4.137992671373671</v>
      </c>
      <c r="L25" s="31">
        <v>3325363</v>
      </c>
      <c r="M25" s="31">
        <v>3479126</v>
      </c>
      <c r="N25" s="31">
        <v>153763</v>
      </c>
      <c r="O25" s="35">
        <v>4.623946318041064</v>
      </c>
      <c r="P25" s="36">
        <v>1.9718567794407362</v>
      </c>
    </row>
    <row r="26" spans="1:16" ht="13.5">
      <c r="A26" s="2" t="s">
        <v>361</v>
      </c>
      <c r="B26" s="8">
        <v>20</v>
      </c>
      <c r="C26" s="8">
        <v>17</v>
      </c>
      <c r="D26" s="89">
        <v>-3</v>
      </c>
      <c r="E26" s="35">
        <v>-15</v>
      </c>
      <c r="F26" s="36">
        <v>1.9607843137254901</v>
      </c>
      <c r="G26" s="52">
        <v>3671</v>
      </c>
      <c r="H26" s="52">
        <v>3417</v>
      </c>
      <c r="I26" s="31">
        <v>-254</v>
      </c>
      <c r="J26" s="35">
        <v>-6.919095614274042</v>
      </c>
      <c r="K26" s="36">
        <v>10.179640718562874</v>
      </c>
      <c r="L26" s="31">
        <v>28882283</v>
      </c>
      <c r="M26" s="31">
        <v>27349250</v>
      </c>
      <c r="N26" s="31">
        <v>-1533033</v>
      </c>
      <c r="O26" s="35">
        <v>-5.307866417623558</v>
      </c>
      <c r="P26" s="36">
        <v>15.500675751645545</v>
      </c>
    </row>
    <row r="27" spans="1:16" ht="13.5">
      <c r="A27" s="2"/>
      <c r="B27" s="8"/>
      <c r="C27" s="8"/>
      <c r="D27" s="89"/>
      <c r="E27" s="35"/>
      <c r="F27" s="36" t="s">
        <v>290</v>
      </c>
      <c r="G27" s="52"/>
      <c r="H27" s="52"/>
      <c r="I27" s="31"/>
      <c r="J27" s="35"/>
      <c r="K27" s="36"/>
      <c r="L27" s="31"/>
      <c r="M27" s="31"/>
      <c r="N27" s="31"/>
      <c r="O27" s="35"/>
      <c r="P27" s="36"/>
    </row>
    <row r="28" spans="1:16" ht="13.5">
      <c r="A28" s="2" t="s">
        <v>362</v>
      </c>
      <c r="B28" s="8">
        <v>12</v>
      </c>
      <c r="C28" s="8">
        <v>12</v>
      </c>
      <c r="D28" s="37">
        <v>0</v>
      </c>
      <c r="E28" s="37">
        <v>0</v>
      </c>
      <c r="F28" s="36">
        <v>1.384083044982699</v>
      </c>
      <c r="G28" s="52">
        <v>1053</v>
      </c>
      <c r="H28" s="52">
        <v>1020</v>
      </c>
      <c r="I28" s="31">
        <v>-33</v>
      </c>
      <c r="J28" s="35">
        <v>-3.1339031339031322</v>
      </c>
      <c r="K28" s="36">
        <v>3.038698721959067</v>
      </c>
      <c r="L28" s="31">
        <v>16735150</v>
      </c>
      <c r="M28" s="31">
        <v>16201022</v>
      </c>
      <c r="N28" s="31">
        <v>-534128</v>
      </c>
      <c r="O28" s="35">
        <v>-3.1916534957858147</v>
      </c>
      <c r="P28" s="36">
        <v>9.182218483771074</v>
      </c>
    </row>
    <row r="29" spans="1:16" ht="13.5">
      <c r="A29" s="2" t="s">
        <v>363</v>
      </c>
      <c r="B29" s="8">
        <v>106</v>
      </c>
      <c r="C29" s="8">
        <v>99</v>
      </c>
      <c r="D29" s="89">
        <v>-7</v>
      </c>
      <c r="E29" s="35">
        <v>-6.603773584905653</v>
      </c>
      <c r="F29" s="36">
        <v>11.418685121107266</v>
      </c>
      <c r="G29" s="52">
        <v>2327</v>
      </c>
      <c r="H29" s="52">
        <v>2189</v>
      </c>
      <c r="I29" s="31">
        <v>-138</v>
      </c>
      <c r="J29" s="35">
        <v>-5.93038246669532</v>
      </c>
      <c r="K29" s="36">
        <v>6.5212857866356835</v>
      </c>
      <c r="L29" s="31">
        <v>4479820</v>
      </c>
      <c r="M29" s="31">
        <v>4765613</v>
      </c>
      <c r="N29" s="31">
        <v>285793</v>
      </c>
      <c r="O29" s="35">
        <v>6.37956435749652</v>
      </c>
      <c r="P29" s="36">
        <v>2.7009962566003374</v>
      </c>
    </row>
    <row r="30" spans="1:16" ht="13.5">
      <c r="A30" s="2" t="s">
        <v>364</v>
      </c>
      <c r="B30" s="8">
        <v>55</v>
      </c>
      <c r="C30" s="8">
        <v>53</v>
      </c>
      <c r="D30" s="89">
        <v>-2</v>
      </c>
      <c r="E30" s="35">
        <v>-3.6363636363636402</v>
      </c>
      <c r="F30" s="36">
        <v>6.113033448673587</v>
      </c>
      <c r="G30" s="52">
        <v>2071</v>
      </c>
      <c r="H30" s="52">
        <v>2106</v>
      </c>
      <c r="I30" s="31">
        <v>35</v>
      </c>
      <c r="J30" s="35">
        <v>1.6900048285852307</v>
      </c>
      <c r="K30" s="36">
        <v>6.274019125927249</v>
      </c>
      <c r="L30" s="31">
        <v>4506360</v>
      </c>
      <c r="M30" s="31">
        <v>4793307</v>
      </c>
      <c r="N30" s="31">
        <v>286947</v>
      </c>
      <c r="O30" s="35">
        <v>6.367600458019339</v>
      </c>
      <c r="P30" s="36">
        <v>2.71669232556991</v>
      </c>
    </row>
    <row r="31" spans="1:16" ht="13.5">
      <c r="A31" s="2" t="s">
        <v>365</v>
      </c>
      <c r="B31" s="8">
        <v>49</v>
      </c>
      <c r="C31" s="8">
        <v>46</v>
      </c>
      <c r="D31" s="89">
        <v>-3</v>
      </c>
      <c r="E31" s="35">
        <v>-6.122448979591837</v>
      </c>
      <c r="F31" s="36">
        <v>5.3056516724336795</v>
      </c>
      <c r="G31" s="52">
        <v>8495</v>
      </c>
      <c r="H31" s="52">
        <v>8446</v>
      </c>
      <c r="I31" s="31">
        <v>-49</v>
      </c>
      <c r="J31" s="35">
        <v>-0.576809888169521</v>
      </c>
      <c r="K31" s="36">
        <v>25.161617064378706</v>
      </c>
      <c r="L31" s="31">
        <v>46468452</v>
      </c>
      <c r="M31" s="31">
        <v>48389945</v>
      </c>
      <c r="N31" s="31">
        <v>1921493</v>
      </c>
      <c r="O31" s="35">
        <v>4.135048441036943</v>
      </c>
      <c r="P31" s="36">
        <v>27.425865319340076</v>
      </c>
    </row>
    <row r="32" spans="1:16" ht="13.5">
      <c r="A32" s="2" t="s">
        <v>366</v>
      </c>
      <c r="B32" s="8">
        <v>8</v>
      </c>
      <c r="C32" s="8">
        <v>7</v>
      </c>
      <c r="D32" s="89">
        <v>-1</v>
      </c>
      <c r="E32" s="35">
        <v>-12.5</v>
      </c>
      <c r="F32" s="36">
        <v>0.8073817762399077</v>
      </c>
      <c r="G32" s="52">
        <v>178</v>
      </c>
      <c r="H32" s="52">
        <v>164</v>
      </c>
      <c r="I32" s="31">
        <v>-14</v>
      </c>
      <c r="J32" s="35">
        <v>-7.865168539325836</v>
      </c>
      <c r="K32" s="36">
        <v>0.48857508862871274</v>
      </c>
      <c r="L32" s="31">
        <v>134633</v>
      </c>
      <c r="M32" s="31">
        <v>111445</v>
      </c>
      <c r="N32" s="31">
        <v>-23188</v>
      </c>
      <c r="O32" s="35">
        <v>-17.223117660603265</v>
      </c>
      <c r="P32" s="36">
        <v>0.06316344357311948</v>
      </c>
    </row>
    <row r="33" spans="1:16" ht="13.5">
      <c r="A33" s="2"/>
      <c r="B33" s="8"/>
      <c r="C33" s="8"/>
      <c r="D33" s="89"/>
      <c r="E33" s="35"/>
      <c r="F33" s="36" t="s">
        <v>292</v>
      </c>
      <c r="G33" s="52"/>
      <c r="H33" s="52"/>
      <c r="I33" s="31"/>
      <c r="J33" s="35"/>
      <c r="K33" s="36"/>
      <c r="L33" s="31"/>
      <c r="M33" s="31"/>
      <c r="N33" s="31"/>
      <c r="O33" s="35"/>
      <c r="P33" s="36"/>
    </row>
    <row r="34" spans="1:16" ht="13.5">
      <c r="A34" s="2" t="s">
        <v>367</v>
      </c>
      <c r="B34" s="8">
        <v>12</v>
      </c>
      <c r="C34" s="8">
        <v>10</v>
      </c>
      <c r="D34" s="89">
        <v>-2</v>
      </c>
      <c r="E34" s="35">
        <v>-16.666666666666657</v>
      </c>
      <c r="F34" s="36">
        <v>1.1534025374855825</v>
      </c>
      <c r="G34" s="52">
        <v>1431</v>
      </c>
      <c r="H34" s="52">
        <v>1268</v>
      </c>
      <c r="I34" s="31">
        <v>-163</v>
      </c>
      <c r="J34" s="35">
        <v>-11.390635918937804</v>
      </c>
      <c r="K34" s="36">
        <v>3.777519587690291</v>
      </c>
      <c r="L34" s="31">
        <v>5500934</v>
      </c>
      <c r="M34" s="31">
        <v>7191572</v>
      </c>
      <c r="N34" s="31">
        <v>1690638</v>
      </c>
      <c r="O34" s="35">
        <v>30.73365359409874</v>
      </c>
      <c r="P34" s="36">
        <v>4.075951834752802</v>
      </c>
    </row>
    <row r="35" spans="1:16" ht="13.5">
      <c r="A35" s="2" t="s">
        <v>279</v>
      </c>
      <c r="B35" s="8">
        <v>55</v>
      </c>
      <c r="C35" s="8">
        <v>49</v>
      </c>
      <c r="D35" s="89">
        <v>-6</v>
      </c>
      <c r="E35" s="35">
        <v>-10.909090909090907</v>
      </c>
      <c r="F35" s="36">
        <v>5.651672433679354</v>
      </c>
      <c r="G35" s="52">
        <v>581</v>
      </c>
      <c r="H35" s="52">
        <v>544</v>
      </c>
      <c r="I35" s="31">
        <v>-37</v>
      </c>
      <c r="J35" s="35">
        <v>-6.36833046471601</v>
      </c>
      <c r="K35" s="36">
        <v>1.620639318378169</v>
      </c>
      <c r="L35" s="31">
        <v>687880</v>
      </c>
      <c r="M35" s="31">
        <v>593869</v>
      </c>
      <c r="N35" s="31">
        <v>-94011</v>
      </c>
      <c r="O35" s="35">
        <v>-13.666773274408328</v>
      </c>
      <c r="P35" s="36">
        <v>0.33658585913522265</v>
      </c>
    </row>
    <row r="36" spans="1:16" ht="13.5">
      <c r="A36" s="3"/>
      <c r="B36" s="57"/>
      <c r="C36" s="4"/>
      <c r="D36" s="4"/>
      <c r="E36" s="4"/>
      <c r="F36" s="12"/>
      <c r="G36" s="57"/>
      <c r="H36" s="4"/>
      <c r="I36" s="4"/>
      <c r="J36" s="4"/>
      <c r="K36" s="12"/>
      <c r="L36" s="57"/>
      <c r="M36" s="93"/>
      <c r="N36" s="4"/>
      <c r="O36" s="4"/>
      <c r="P36" s="12"/>
    </row>
  </sheetData>
  <mergeCells count="3">
    <mergeCell ref="B4:F4"/>
    <mergeCell ref="G4:K4"/>
    <mergeCell ref="L4:P4"/>
  </mergeCells>
  <printOptions/>
  <pageMargins left="0.75" right="0.75" top="1" bottom="1" header="0.512" footer="0.512"/>
  <pageSetup fitToHeight="1" fitToWidth="1" horizontalDpi="300" verticalDpi="300" orientation="landscape" paperSize="9" scale="89" r:id="rId1"/>
</worksheet>
</file>

<file path=xl/worksheets/sheet11.xml><?xml version="1.0" encoding="utf-8"?>
<worksheet xmlns="http://schemas.openxmlformats.org/spreadsheetml/2006/main" xmlns:r="http://schemas.openxmlformats.org/officeDocument/2006/relationships">
  <dimension ref="A1:P36"/>
  <sheetViews>
    <sheetView zoomScale="75" zoomScaleNormal="75" zoomScaleSheetLayoutView="75" workbookViewId="0" topLeftCell="A1">
      <selection activeCell="F8" sqref="F8"/>
    </sheetView>
  </sheetViews>
  <sheetFormatPr defaultColWidth="9.00390625" defaultRowHeight="13.5"/>
  <cols>
    <col min="1" max="1" width="14.875" style="0" customWidth="1"/>
    <col min="2" max="2" width="8.875" style="0" customWidth="1"/>
    <col min="3" max="3" width="8.625" style="0" customWidth="1"/>
    <col min="4" max="4" width="8.75390625" style="0" customWidth="1"/>
    <col min="5" max="5" width="9.25390625" style="0" customWidth="1"/>
    <col min="6" max="6" width="8.375" style="0" customWidth="1"/>
    <col min="7" max="8" width="8.625" style="0" customWidth="1"/>
    <col min="9" max="10" width="8.125" style="0" customWidth="1"/>
    <col min="12" max="13" width="12.625" style="0" customWidth="1"/>
    <col min="14" max="14" width="11.125" style="0" customWidth="1"/>
    <col min="15" max="16" width="8.125" style="0" customWidth="1"/>
    <col min="17" max="17" width="2.50390625" style="0" customWidth="1"/>
    <col min="18" max="18" width="13.00390625" style="0" customWidth="1"/>
  </cols>
  <sheetData>
    <row r="1" ht="13.5">
      <c r="A1" t="s">
        <v>371</v>
      </c>
    </row>
    <row r="3" ht="13.5">
      <c r="P3" s="15" t="s">
        <v>245</v>
      </c>
    </row>
    <row r="4" spans="1:16" ht="13.5">
      <c r="A4" s="1"/>
      <c r="B4" s="148" t="s">
        <v>293</v>
      </c>
      <c r="C4" s="149"/>
      <c r="D4" s="149"/>
      <c r="E4" s="149"/>
      <c r="F4" s="150"/>
      <c r="G4" s="148" t="s">
        <v>294</v>
      </c>
      <c r="H4" s="149"/>
      <c r="I4" s="149"/>
      <c r="J4" s="149"/>
      <c r="K4" s="150"/>
      <c r="L4" s="148" t="s">
        <v>295</v>
      </c>
      <c r="M4" s="149"/>
      <c r="N4" s="149"/>
      <c r="O4" s="149"/>
      <c r="P4" s="150"/>
    </row>
    <row r="5" spans="1:16" ht="13.5">
      <c r="A5" s="16" t="s">
        <v>265</v>
      </c>
      <c r="B5" s="20" t="s">
        <v>296</v>
      </c>
      <c r="C5" s="20" t="s">
        <v>297</v>
      </c>
      <c r="D5" s="8"/>
      <c r="E5" s="8"/>
      <c r="F5" s="9"/>
      <c r="G5" s="20" t="s">
        <v>296</v>
      </c>
      <c r="H5" s="20" t="s">
        <v>297</v>
      </c>
      <c r="I5" s="8"/>
      <c r="J5" s="8"/>
      <c r="K5" s="9"/>
      <c r="L5" s="20" t="s">
        <v>296</v>
      </c>
      <c r="M5" s="20" t="s">
        <v>297</v>
      </c>
      <c r="N5" s="8"/>
      <c r="O5" s="8"/>
      <c r="P5" s="11"/>
    </row>
    <row r="6" spans="1:16" ht="13.5">
      <c r="A6" s="3"/>
      <c r="B6" s="6"/>
      <c r="C6" s="6"/>
      <c r="D6" s="17" t="s">
        <v>298</v>
      </c>
      <c r="E6" s="17" t="s">
        <v>299</v>
      </c>
      <c r="F6" s="17" t="s">
        <v>300</v>
      </c>
      <c r="G6" s="3"/>
      <c r="H6" s="6"/>
      <c r="I6" s="17" t="s">
        <v>298</v>
      </c>
      <c r="J6" s="17" t="s">
        <v>299</v>
      </c>
      <c r="K6" s="17" t="s">
        <v>300</v>
      </c>
      <c r="L6" s="3"/>
      <c r="M6" s="6"/>
      <c r="N6" s="17" t="s">
        <v>301</v>
      </c>
      <c r="O6" s="17" t="s">
        <v>299</v>
      </c>
      <c r="P6" s="17" t="s">
        <v>300</v>
      </c>
    </row>
    <row r="7" spans="1:16" ht="13.5">
      <c r="A7" s="1"/>
      <c r="B7" s="8"/>
      <c r="C7" s="8"/>
      <c r="D7" s="8"/>
      <c r="E7" s="8"/>
      <c r="F7" s="10"/>
      <c r="G7" s="8"/>
      <c r="H7" s="8"/>
      <c r="I7" s="8"/>
      <c r="J7" s="8"/>
      <c r="K7" s="10"/>
      <c r="L7" s="8"/>
      <c r="M7" s="8"/>
      <c r="N7" s="8"/>
      <c r="O7" s="8"/>
      <c r="P7" s="11"/>
    </row>
    <row r="8" spans="1:16" ht="13.5">
      <c r="A8" s="16" t="s">
        <v>266</v>
      </c>
      <c r="B8" s="53">
        <v>700</v>
      </c>
      <c r="C8" s="53">
        <v>657</v>
      </c>
      <c r="D8" s="94">
        <v>-43</v>
      </c>
      <c r="E8" s="35">
        <v>-6.142857142857139</v>
      </c>
      <c r="F8" s="90">
        <v>100</v>
      </c>
      <c r="G8" s="52">
        <v>25120</v>
      </c>
      <c r="H8" s="52">
        <v>24202</v>
      </c>
      <c r="I8" s="52">
        <v>-918</v>
      </c>
      <c r="J8" s="35">
        <v>-3.654458598726123</v>
      </c>
      <c r="K8" s="36">
        <v>100</v>
      </c>
      <c r="L8" s="52">
        <v>78035823</v>
      </c>
      <c r="M8" s="52">
        <v>80230577</v>
      </c>
      <c r="N8" s="52">
        <v>2194754</v>
      </c>
      <c r="O8" s="35">
        <v>2.812495486848391</v>
      </c>
      <c r="P8" s="36">
        <v>100</v>
      </c>
    </row>
    <row r="9" spans="1:16" ht="13.5">
      <c r="A9" s="2"/>
      <c r="B9" s="53"/>
      <c r="C9" s="53"/>
      <c r="D9" s="94"/>
      <c r="E9" s="35"/>
      <c r="F9" s="36"/>
      <c r="G9" s="52"/>
      <c r="H9" s="52"/>
      <c r="I9" s="52"/>
      <c r="J9" s="35"/>
      <c r="K9" s="36"/>
      <c r="L9" s="52"/>
      <c r="M9" s="52"/>
      <c r="N9" s="52"/>
      <c r="O9" s="35"/>
      <c r="P9" s="36"/>
    </row>
    <row r="10" spans="1:16" ht="13.5">
      <c r="A10" s="2" t="s">
        <v>267</v>
      </c>
      <c r="B10" s="53">
        <v>144</v>
      </c>
      <c r="C10" s="40">
        <v>140</v>
      </c>
      <c r="D10" s="94">
        <v>-4</v>
      </c>
      <c r="E10" s="35">
        <v>-2.7777777777777857</v>
      </c>
      <c r="F10" s="36">
        <v>21.3089802130898</v>
      </c>
      <c r="G10" s="52">
        <v>2538</v>
      </c>
      <c r="H10" s="52">
        <v>2525</v>
      </c>
      <c r="I10" s="52">
        <v>-13</v>
      </c>
      <c r="J10" s="35">
        <v>-0.5122143420015703</v>
      </c>
      <c r="K10" s="36">
        <v>10.433022064292208</v>
      </c>
      <c r="L10" s="95">
        <v>4060069</v>
      </c>
      <c r="M10" s="95">
        <v>4092561</v>
      </c>
      <c r="N10" s="52">
        <v>32492</v>
      </c>
      <c r="O10" s="35">
        <v>0.8002819656513225</v>
      </c>
      <c r="P10" s="36">
        <v>5.100999086669911</v>
      </c>
    </row>
    <row r="11" spans="1:16" ht="13.5">
      <c r="A11" s="2" t="s">
        <v>268</v>
      </c>
      <c r="B11" s="53">
        <v>21</v>
      </c>
      <c r="C11" s="40">
        <v>22</v>
      </c>
      <c r="D11" s="94">
        <v>1</v>
      </c>
      <c r="E11" s="35">
        <v>4.761904761904773</v>
      </c>
      <c r="F11" s="36">
        <v>3.34855403348554</v>
      </c>
      <c r="G11" s="52">
        <v>675</v>
      </c>
      <c r="H11" s="52">
        <v>662</v>
      </c>
      <c r="I11" s="52">
        <v>-13</v>
      </c>
      <c r="J11" s="35">
        <v>-1.9259259259259238</v>
      </c>
      <c r="K11" s="36">
        <v>2.7353111313114615</v>
      </c>
      <c r="L11" s="95">
        <v>6734602</v>
      </c>
      <c r="M11" s="95">
        <v>7496439</v>
      </c>
      <c r="N11" s="52">
        <v>761837</v>
      </c>
      <c r="O11" s="35">
        <v>11.312279478430938</v>
      </c>
      <c r="P11" s="36">
        <v>9.343618456090624</v>
      </c>
    </row>
    <row r="12" spans="1:16" ht="13.5">
      <c r="A12" s="2" t="s">
        <v>269</v>
      </c>
      <c r="B12" s="53">
        <v>8</v>
      </c>
      <c r="C12" s="40">
        <v>8</v>
      </c>
      <c r="D12" s="53">
        <v>0</v>
      </c>
      <c r="E12" s="53">
        <v>0</v>
      </c>
      <c r="F12" s="36">
        <v>1.21765601217656</v>
      </c>
      <c r="G12" s="52">
        <v>168</v>
      </c>
      <c r="H12" s="52">
        <v>168</v>
      </c>
      <c r="I12" s="52">
        <v>0</v>
      </c>
      <c r="J12" s="35">
        <v>0</v>
      </c>
      <c r="K12" s="36">
        <v>0.6941575076439964</v>
      </c>
      <c r="L12" s="95">
        <v>248500</v>
      </c>
      <c r="M12" s="95">
        <v>227264</v>
      </c>
      <c r="N12" s="52">
        <v>-21236</v>
      </c>
      <c r="O12" s="35">
        <v>-8.545674044265596</v>
      </c>
      <c r="P12" s="36">
        <v>0.2832635741856873</v>
      </c>
    </row>
    <row r="13" spans="1:16" ht="13.5">
      <c r="A13" s="2" t="s">
        <v>270</v>
      </c>
      <c r="B13" s="53">
        <v>63</v>
      </c>
      <c r="C13" s="40">
        <v>60</v>
      </c>
      <c r="D13" s="94">
        <v>-3</v>
      </c>
      <c r="E13" s="35">
        <v>-4.761904761904773</v>
      </c>
      <c r="F13" s="36">
        <v>9.1324200913242</v>
      </c>
      <c r="G13" s="52">
        <v>1769</v>
      </c>
      <c r="H13" s="52">
        <v>1622</v>
      </c>
      <c r="I13" s="52">
        <v>-147</v>
      </c>
      <c r="J13" s="35">
        <v>-8.309779536461278</v>
      </c>
      <c r="K13" s="36">
        <v>6.701925460705727</v>
      </c>
      <c r="L13" s="95">
        <v>931436</v>
      </c>
      <c r="M13" s="95">
        <v>870249</v>
      </c>
      <c r="N13" s="52">
        <v>-61187</v>
      </c>
      <c r="O13" s="35">
        <v>-6.569104050090402</v>
      </c>
      <c r="P13" s="36">
        <v>1.0846849574570554</v>
      </c>
    </row>
    <row r="14" spans="1:16" ht="13.5">
      <c r="A14" s="2" t="s">
        <v>271</v>
      </c>
      <c r="B14" s="53">
        <v>50</v>
      </c>
      <c r="C14" s="40">
        <v>42</v>
      </c>
      <c r="D14" s="94">
        <v>-8</v>
      </c>
      <c r="E14" s="35">
        <v>-16</v>
      </c>
      <c r="F14" s="36">
        <v>6.392694063926941</v>
      </c>
      <c r="G14" s="52">
        <v>484</v>
      </c>
      <c r="H14" s="52">
        <v>431</v>
      </c>
      <c r="I14" s="52">
        <v>-53</v>
      </c>
      <c r="J14" s="35">
        <v>-10.950413223140501</v>
      </c>
      <c r="K14" s="36">
        <v>1.7808445583009667</v>
      </c>
      <c r="L14" s="95">
        <v>555095</v>
      </c>
      <c r="M14" s="95">
        <v>556931</v>
      </c>
      <c r="N14" s="52">
        <v>1836</v>
      </c>
      <c r="O14" s="35">
        <v>0.3307541952278399</v>
      </c>
      <c r="P14" s="36">
        <v>0.6941630246533065</v>
      </c>
    </row>
    <row r="15" spans="1:16" s="99" customFormat="1" ht="13.5">
      <c r="A15" s="2"/>
      <c r="B15" s="53"/>
      <c r="C15" s="40" t="s">
        <v>302</v>
      </c>
      <c r="D15" s="94"/>
      <c r="E15" s="96"/>
      <c r="F15" s="97"/>
      <c r="G15" s="98"/>
      <c r="H15" s="98"/>
      <c r="I15" s="98"/>
      <c r="J15" s="96"/>
      <c r="K15" s="97"/>
      <c r="L15" s="98"/>
      <c r="M15" s="95"/>
      <c r="N15" s="98"/>
      <c r="O15" s="96"/>
      <c r="P15" s="97"/>
    </row>
    <row r="16" spans="1:16" ht="13.5">
      <c r="A16" s="2" t="s">
        <v>272</v>
      </c>
      <c r="B16" s="53">
        <v>24</v>
      </c>
      <c r="C16" s="40">
        <v>22</v>
      </c>
      <c r="D16" s="94">
        <v>-2</v>
      </c>
      <c r="E16" s="35">
        <v>-8.333333333333343</v>
      </c>
      <c r="F16" s="36">
        <v>3.34855403348554</v>
      </c>
      <c r="G16" s="52">
        <v>285</v>
      </c>
      <c r="H16" s="52">
        <v>242</v>
      </c>
      <c r="I16" s="52">
        <v>-43</v>
      </c>
      <c r="J16" s="35">
        <v>-15.087719298245617</v>
      </c>
      <c r="K16" s="36">
        <v>0.9999173622014709</v>
      </c>
      <c r="L16" s="95">
        <v>422813</v>
      </c>
      <c r="M16" s="95">
        <v>335477</v>
      </c>
      <c r="N16" s="52">
        <v>-87336</v>
      </c>
      <c r="O16" s="35">
        <v>-20.655940096449257</v>
      </c>
      <c r="P16" s="36">
        <v>0.4181410785566207</v>
      </c>
    </row>
    <row r="17" spans="1:16" ht="13.5">
      <c r="A17" s="2" t="s">
        <v>273</v>
      </c>
      <c r="B17" s="53">
        <v>7</v>
      </c>
      <c r="C17" s="40">
        <v>6</v>
      </c>
      <c r="D17" s="94">
        <v>-1</v>
      </c>
      <c r="E17" s="35">
        <v>-14.285714285714292</v>
      </c>
      <c r="F17" s="36">
        <v>0.91324200913242</v>
      </c>
      <c r="G17" s="52">
        <v>165</v>
      </c>
      <c r="H17" s="52">
        <v>159</v>
      </c>
      <c r="I17" s="52">
        <v>-6</v>
      </c>
      <c r="J17" s="35">
        <v>-3.6363636363636402</v>
      </c>
      <c r="K17" s="36">
        <v>0.6569704983059251</v>
      </c>
      <c r="L17" s="95">
        <v>254033</v>
      </c>
      <c r="M17" s="95">
        <v>224785</v>
      </c>
      <c r="N17" s="52">
        <v>-29248</v>
      </c>
      <c r="O17" s="35">
        <v>-11.513464786071097</v>
      </c>
      <c r="P17" s="36">
        <v>0.2801737297738741</v>
      </c>
    </row>
    <row r="18" spans="1:16" ht="13.5">
      <c r="A18" s="2" t="s">
        <v>274</v>
      </c>
      <c r="B18" s="53">
        <v>28</v>
      </c>
      <c r="C18" s="40">
        <v>24</v>
      </c>
      <c r="D18" s="94">
        <v>-4</v>
      </c>
      <c r="E18" s="35">
        <v>-14.285714285714292</v>
      </c>
      <c r="F18" s="36">
        <v>3.65296803652968</v>
      </c>
      <c r="G18" s="52">
        <v>337</v>
      </c>
      <c r="H18" s="52">
        <v>289</v>
      </c>
      <c r="I18" s="52">
        <v>-48</v>
      </c>
      <c r="J18" s="35">
        <v>-14.2433234421365</v>
      </c>
      <c r="K18" s="36">
        <v>1.194116188744732</v>
      </c>
      <c r="L18" s="95">
        <v>349489</v>
      </c>
      <c r="M18" s="95">
        <v>286359</v>
      </c>
      <c r="N18" s="52">
        <v>-63130</v>
      </c>
      <c r="O18" s="35">
        <v>-18.063515589904128</v>
      </c>
      <c r="P18" s="36">
        <v>0.3569200306262287</v>
      </c>
    </row>
    <row r="19" spans="1:16" ht="13.5">
      <c r="A19" s="2" t="s">
        <v>359</v>
      </c>
      <c r="B19" s="53">
        <v>5</v>
      </c>
      <c r="C19" s="40">
        <v>5</v>
      </c>
      <c r="D19" s="53">
        <v>0</v>
      </c>
      <c r="E19" s="53">
        <v>0</v>
      </c>
      <c r="F19" s="36">
        <v>0.76103500761035</v>
      </c>
      <c r="G19" s="52">
        <v>139</v>
      </c>
      <c r="H19" s="52">
        <v>141</v>
      </c>
      <c r="I19" s="52">
        <v>2</v>
      </c>
      <c r="J19" s="35">
        <v>1.4388489208633075</v>
      </c>
      <c r="K19" s="36">
        <v>0.5825964796297827</v>
      </c>
      <c r="L19" s="95">
        <v>2006316</v>
      </c>
      <c r="M19" s="95">
        <v>2090784</v>
      </c>
      <c r="N19" s="52">
        <v>84468</v>
      </c>
      <c r="O19" s="35">
        <v>4.2101044900205125</v>
      </c>
      <c r="P19" s="36">
        <v>2.60596904344836</v>
      </c>
    </row>
    <row r="20" spans="1:16" s="40" customFormat="1" ht="13.5">
      <c r="A20" s="2" t="s">
        <v>360</v>
      </c>
      <c r="B20" s="53">
        <v>0</v>
      </c>
      <c r="C20" s="40">
        <v>0</v>
      </c>
      <c r="D20" s="53">
        <v>0</v>
      </c>
      <c r="E20" s="53">
        <v>0</v>
      </c>
      <c r="F20" s="73">
        <v>0</v>
      </c>
      <c r="G20" s="53">
        <v>0</v>
      </c>
      <c r="H20" s="53">
        <v>0</v>
      </c>
      <c r="I20" s="53">
        <v>0</v>
      </c>
      <c r="J20" s="53">
        <v>0</v>
      </c>
      <c r="K20" s="73">
        <v>0</v>
      </c>
      <c r="L20" s="100">
        <v>0</v>
      </c>
      <c r="M20" s="100">
        <v>0</v>
      </c>
      <c r="N20" s="53">
        <v>0</v>
      </c>
      <c r="O20" s="53">
        <v>0</v>
      </c>
      <c r="P20" s="73">
        <v>0</v>
      </c>
    </row>
    <row r="21" spans="1:16" s="99" customFormat="1" ht="13.5">
      <c r="A21" s="2"/>
      <c r="B21" s="53"/>
      <c r="C21" s="40" t="s">
        <v>302</v>
      </c>
      <c r="D21" s="94"/>
      <c r="E21" s="96"/>
      <c r="F21" s="97"/>
      <c r="G21" s="98"/>
      <c r="H21" s="98"/>
      <c r="I21" s="98"/>
      <c r="J21" s="96"/>
      <c r="K21" s="97"/>
      <c r="L21" s="98"/>
      <c r="M21" s="95"/>
      <c r="N21" s="98"/>
      <c r="O21" s="96"/>
      <c r="P21" s="97"/>
    </row>
    <row r="22" spans="1:16" ht="13.5">
      <c r="A22" s="2" t="s">
        <v>275</v>
      </c>
      <c r="B22" s="53">
        <v>42</v>
      </c>
      <c r="C22" s="40">
        <v>43</v>
      </c>
      <c r="D22" s="94">
        <v>1</v>
      </c>
      <c r="E22" s="35">
        <v>2.3809523809523796</v>
      </c>
      <c r="F22" s="36">
        <v>6.54490106544901</v>
      </c>
      <c r="G22" s="52">
        <v>1559</v>
      </c>
      <c r="H22" s="52">
        <v>1635</v>
      </c>
      <c r="I22" s="52">
        <v>76</v>
      </c>
      <c r="J22" s="35">
        <v>4.874919820397693</v>
      </c>
      <c r="K22" s="36">
        <v>6.755640029749607</v>
      </c>
      <c r="L22" s="95">
        <v>2635314</v>
      </c>
      <c r="M22" s="95">
        <v>2972812</v>
      </c>
      <c r="N22" s="52">
        <v>337498</v>
      </c>
      <c r="O22" s="35">
        <v>12.806747127666767</v>
      </c>
      <c r="P22" s="36">
        <v>3.7053354358899853</v>
      </c>
    </row>
    <row r="23" spans="1:16" ht="13.5">
      <c r="A23" s="2" t="s">
        <v>276</v>
      </c>
      <c r="B23" s="53">
        <v>8</v>
      </c>
      <c r="C23" s="40">
        <v>9</v>
      </c>
      <c r="D23" s="94">
        <v>1</v>
      </c>
      <c r="E23" s="35">
        <v>12.5</v>
      </c>
      <c r="F23" s="36">
        <v>1.36986301369863</v>
      </c>
      <c r="G23" s="55" t="s">
        <v>303</v>
      </c>
      <c r="H23" s="55" t="s">
        <v>303</v>
      </c>
      <c r="I23" s="55" t="s">
        <v>303</v>
      </c>
      <c r="J23" s="35">
        <v>-4.414587332053742</v>
      </c>
      <c r="K23" s="101" t="s">
        <v>303</v>
      </c>
      <c r="L23" s="55" t="s">
        <v>303</v>
      </c>
      <c r="M23" s="55" t="s">
        <v>303</v>
      </c>
      <c r="N23" s="55" t="s">
        <v>303</v>
      </c>
      <c r="O23" s="35">
        <v>-7.187108058039044</v>
      </c>
      <c r="P23" s="56" t="s">
        <v>303</v>
      </c>
    </row>
    <row r="24" spans="1:16" ht="13.5">
      <c r="A24" s="2" t="s">
        <v>277</v>
      </c>
      <c r="B24" s="53">
        <v>1</v>
      </c>
      <c r="C24" s="40">
        <v>0</v>
      </c>
      <c r="D24" s="94">
        <v>-1</v>
      </c>
      <c r="E24" s="35">
        <v>-100</v>
      </c>
      <c r="F24" s="79">
        <v>0</v>
      </c>
      <c r="G24" s="55" t="s">
        <v>303</v>
      </c>
      <c r="H24" s="55" t="s">
        <v>303</v>
      </c>
      <c r="I24" s="55" t="s">
        <v>303</v>
      </c>
      <c r="J24" s="35">
        <v>-100</v>
      </c>
      <c r="K24" s="101" t="s">
        <v>303</v>
      </c>
      <c r="L24" s="55" t="s">
        <v>303</v>
      </c>
      <c r="M24" s="55" t="s">
        <v>303</v>
      </c>
      <c r="N24" s="55" t="s">
        <v>303</v>
      </c>
      <c r="O24" s="35">
        <v>-100</v>
      </c>
      <c r="P24" s="56" t="s">
        <v>303</v>
      </c>
    </row>
    <row r="25" spans="1:16" ht="13.5">
      <c r="A25" s="2" t="s">
        <v>278</v>
      </c>
      <c r="B25" s="53">
        <v>55</v>
      </c>
      <c r="C25" s="40">
        <v>52</v>
      </c>
      <c r="D25" s="94">
        <v>-3</v>
      </c>
      <c r="E25" s="35">
        <v>-5.454545454545453</v>
      </c>
      <c r="F25" s="36">
        <v>7.91476407914764</v>
      </c>
      <c r="G25" s="52">
        <v>2234</v>
      </c>
      <c r="H25" s="52">
        <v>2180</v>
      </c>
      <c r="I25" s="52">
        <v>-54</v>
      </c>
      <c r="J25" s="35">
        <v>-2.4171888988361587</v>
      </c>
      <c r="K25" s="36">
        <v>9.007520039666144</v>
      </c>
      <c r="L25" s="95">
        <v>3569948</v>
      </c>
      <c r="M25" s="95">
        <v>3602871</v>
      </c>
      <c r="N25" s="52">
        <v>32923</v>
      </c>
      <c r="O25" s="35">
        <v>0.9222263181424495</v>
      </c>
      <c r="P25" s="36">
        <v>4.49064575467281</v>
      </c>
    </row>
    <row r="26" spans="1:16" ht="13.5">
      <c r="A26" s="2" t="s">
        <v>361</v>
      </c>
      <c r="B26" s="53">
        <v>5</v>
      </c>
      <c r="C26" s="40">
        <v>4</v>
      </c>
      <c r="D26" s="94">
        <v>-1</v>
      </c>
      <c r="E26" s="35">
        <v>-20</v>
      </c>
      <c r="F26" s="36">
        <v>0.60882800608828</v>
      </c>
      <c r="G26" s="52">
        <v>377</v>
      </c>
      <c r="H26" s="52">
        <v>317</v>
      </c>
      <c r="I26" s="52">
        <v>-60</v>
      </c>
      <c r="J26" s="35">
        <v>-15.91511936339522</v>
      </c>
      <c r="K26" s="36">
        <v>1.3098091066853979</v>
      </c>
      <c r="L26" s="95">
        <v>823544</v>
      </c>
      <c r="M26" s="95">
        <v>743220</v>
      </c>
      <c r="N26" s="52">
        <v>-80324</v>
      </c>
      <c r="O26" s="35">
        <v>-9.753455795925902</v>
      </c>
      <c r="P26" s="36">
        <v>0.9263550479015001</v>
      </c>
    </row>
    <row r="27" spans="1:16" s="99" customFormat="1" ht="13.5">
      <c r="A27" s="2"/>
      <c r="B27" s="53"/>
      <c r="C27" s="40" t="s">
        <v>302</v>
      </c>
      <c r="D27" s="94"/>
      <c r="E27" s="96"/>
      <c r="F27" s="97"/>
      <c r="G27" s="98"/>
      <c r="H27" s="98"/>
      <c r="I27" s="98"/>
      <c r="J27" s="96"/>
      <c r="K27" s="97"/>
      <c r="L27" s="98"/>
      <c r="M27" s="95"/>
      <c r="N27" s="98"/>
      <c r="O27" s="96"/>
      <c r="P27" s="97"/>
    </row>
    <row r="28" spans="1:16" ht="13.5">
      <c r="A28" s="2" t="s">
        <v>362</v>
      </c>
      <c r="B28" s="53">
        <v>4</v>
      </c>
      <c r="C28" s="40">
        <v>3</v>
      </c>
      <c r="D28" s="94">
        <v>-1</v>
      </c>
      <c r="E28" s="35">
        <v>-25</v>
      </c>
      <c r="F28" s="36">
        <v>0.45662100456621</v>
      </c>
      <c r="G28" s="55" t="s">
        <v>303</v>
      </c>
      <c r="H28" s="55" t="s">
        <v>303</v>
      </c>
      <c r="I28" s="55" t="s">
        <v>303</v>
      </c>
      <c r="J28" s="55" t="s">
        <v>303</v>
      </c>
      <c r="K28" s="101" t="s">
        <v>303</v>
      </c>
      <c r="L28" s="55" t="s">
        <v>303</v>
      </c>
      <c r="M28" s="55" t="s">
        <v>303</v>
      </c>
      <c r="N28" s="55" t="s">
        <v>303</v>
      </c>
      <c r="O28" s="35">
        <v>-63.94992877276998</v>
      </c>
      <c r="P28" s="56" t="s">
        <v>303</v>
      </c>
    </row>
    <row r="29" spans="1:16" ht="13.5">
      <c r="A29" s="2" t="s">
        <v>363</v>
      </c>
      <c r="B29" s="53">
        <v>50</v>
      </c>
      <c r="C29" s="40">
        <v>45</v>
      </c>
      <c r="D29" s="94">
        <v>-5</v>
      </c>
      <c r="E29" s="35">
        <v>-10</v>
      </c>
      <c r="F29" s="36">
        <v>6.8493150684931505</v>
      </c>
      <c r="G29" s="52">
        <v>1330</v>
      </c>
      <c r="H29" s="52">
        <v>1190</v>
      </c>
      <c r="I29" s="52">
        <v>-140</v>
      </c>
      <c r="J29" s="35">
        <v>-10.526315789473685</v>
      </c>
      <c r="K29" s="36">
        <v>4.916949012478308</v>
      </c>
      <c r="L29" s="95">
        <v>1922219</v>
      </c>
      <c r="M29" s="95">
        <v>1667067</v>
      </c>
      <c r="N29" s="52">
        <v>-255152</v>
      </c>
      <c r="O29" s="35">
        <v>-13.273825719129817</v>
      </c>
      <c r="P29" s="36">
        <v>2.0778449592852857</v>
      </c>
    </row>
    <row r="30" spans="1:16" ht="13.5">
      <c r="A30" s="2" t="s">
        <v>364</v>
      </c>
      <c r="B30" s="53">
        <v>49</v>
      </c>
      <c r="C30" s="40">
        <v>50</v>
      </c>
      <c r="D30" s="94">
        <v>1</v>
      </c>
      <c r="E30" s="35">
        <v>2.040816326530617</v>
      </c>
      <c r="F30" s="36">
        <v>7.610350076103501</v>
      </c>
      <c r="G30" s="52">
        <v>1446</v>
      </c>
      <c r="H30" s="52">
        <v>1634</v>
      </c>
      <c r="I30" s="52">
        <v>188</v>
      </c>
      <c r="J30" s="35">
        <v>13.00138312586445</v>
      </c>
      <c r="K30" s="36">
        <v>6.751508139823155</v>
      </c>
      <c r="L30" s="95">
        <v>2012535</v>
      </c>
      <c r="M30" s="95">
        <v>2425916</v>
      </c>
      <c r="N30" s="52">
        <v>413381</v>
      </c>
      <c r="O30" s="35">
        <v>20.540313584608455</v>
      </c>
      <c r="P30" s="36">
        <v>3.0236801113869594</v>
      </c>
    </row>
    <row r="31" spans="1:16" ht="13.5">
      <c r="A31" s="2" t="s">
        <v>365</v>
      </c>
      <c r="B31" s="53">
        <v>88</v>
      </c>
      <c r="C31" s="40">
        <v>80</v>
      </c>
      <c r="D31" s="94">
        <v>-8</v>
      </c>
      <c r="E31" s="35">
        <v>-9.090909090909093</v>
      </c>
      <c r="F31" s="36">
        <v>12.1765601217656</v>
      </c>
      <c r="G31" s="52">
        <v>7704</v>
      </c>
      <c r="H31" s="52">
        <v>7362</v>
      </c>
      <c r="I31" s="52">
        <v>-342</v>
      </c>
      <c r="J31" s="35">
        <v>-4.43925233644859</v>
      </c>
      <c r="K31" s="36">
        <v>30.41897363854227</v>
      </c>
      <c r="L31" s="95">
        <v>36690342</v>
      </c>
      <c r="M31" s="95">
        <v>38566562</v>
      </c>
      <c r="N31" s="52">
        <v>1876220</v>
      </c>
      <c r="O31" s="35">
        <v>5.113661791432733</v>
      </c>
      <c r="P31" s="36">
        <v>48.06965553793786</v>
      </c>
    </row>
    <row r="32" spans="1:16" ht="13.5">
      <c r="A32" s="2" t="s">
        <v>366</v>
      </c>
      <c r="B32" s="53">
        <v>24</v>
      </c>
      <c r="C32" s="40">
        <v>21</v>
      </c>
      <c r="D32" s="94">
        <v>-3</v>
      </c>
      <c r="E32" s="35">
        <v>-12.5</v>
      </c>
      <c r="F32" s="36">
        <v>3.1963470319634704</v>
      </c>
      <c r="G32" s="52">
        <v>1800</v>
      </c>
      <c r="H32" s="52">
        <v>1691</v>
      </c>
      <c r="I32" s="52">
        <v>-109</v>
      </c>
      <c r="J32" s="35">
        <v>-6.055555555555557</v>
      </c>
      <c r="K32" s="36">
        <v>6.98702586563094</v>
      </c>
      <c r="L32" s="95">
        <v>6144515</v>
      </c>
      <c r="M32" s="95">
        <v>5880149</v>
      </c>
      <c r="N32" s="52">
        <v>-264366</v>
      </c>
      <c r="O32" s="35">
        <v>-4.3024713911513</v>
      </c>
      <c r="P32" s="36">
        <v>7.329062334925</v>
      </c>
    </row>
    <row r="33" spans="1:16" s="99" customFormat="1" ht="13.5">
      <c r="A33" s="2"/>
      <c r="B33" s="53"/>
      <c r="C33" s="40" t="s">
        <v>302</v>
      </c>
      <c r="D33" s="94"/>
      <c r="E33" s="96"/>
      <c r="F33" s="97"/>
      <c r="G33" s="98"/>
      <c r="H33" s="98"/>
      <c r="I33" s="98"/>
      <c r="J33" s="96"/>
      <c r="K33" s="97"/>
      <c r="L33" s="98"/>
      <c r="M33" s="95"/>
      <c r="N33" s="98"/>
      <c r="O33" s="96"/>
      <c r="P33" s="97"/>
    </row>
    <row r="34" spans="1:16" ht="13.5">
      <c r="A34" s="2" t="s">
        <v>367</v>
      </c>
      <c r="B34" s="53">
        <v>2</v>
      </c>
      <c r="C34" s="40">
        <v>2</v>
      </c>
      <c r="D34" s="53">
        <v>0</v>
      </c>
      <c r="E34" s="53">
        <v>0</v>
      </c>
      <c r="F34" s="36">
        <v>0.30441400304414</v>
      </c>
      <c r="G34" s="55" t="s">
        <v>303</v>
      </c>
      <c r="H34" s="55" t="s">
        <v>303</v>
      </c>
      <c r="I34" s="55" t="s">
        <v>303</v>
      </c>
      <c r="J34" s="55" t="s">
        <v>303</v>
      </c>
      <c r="K34" s="101" t="s">
        <v>303</v>
      </c>
      <c r="L34" s="55" t="s">
        <v>303</v>
      </c>
      <c r="M34" s="55" t="s">
        <v>303</v>
      </c>
      <c r="N34" s="55" t="s">
        <v>303</v>
      </c>
      <c r="O34" s="35">
        <v>-3.9007283455757147</v>
      </c>
      <c r="P34" s="56" t="s">
        <v>303</v>
      </c>
    </row>
    <row r="35" spans="1:16" ht="13.5">
      <c r="A35" s="2" t="s">
        <v>279</v>
      </c>
      <c r="B35" s="53">
        <v>22</v>
      </c>
      <c r="C35" s="40">
        <v>19</v>
      </c>
      <c r="D35" s="94">
        <v>-3</v>
      </c>
      <c r="E35" s="35">
        <v>-13.63636363636364</v>
      </c>
      <c r="F35" s="36">
        <v>2.89193302891933</v>
      </c>
      <c r="G35" s="52">
        <v>646</v>
      </c>
      <c r="H35" s="52">
        <v>625</v>
      </c>
      <c r="I35" s="52">
        <v>-21</v>
      </c>
      <c r="J35" s="35">
        <v>-3.2507739938080533</v>
      </c>
      <c r="K35" s="36">
        <v>2.5824312040327246</v>
      </c>
      <c r="L35" s="95">
        <v>668202</v>
      </c>
      <c r="M35" s="95">
        <v>625572</v>
      </c>
      <c r="N35" s="52">
        <v>-42630</v>
      </c>
      <c r="O35" s="35">
        <v>-6.379807303779401</v>
      </c>
      <c r="P35" s="36">
        <v>0.7797176879333674</v>
      </c>
    </row>
    <row r="36" spans="1:16" ht="13.5">
      <c r="A36" s="3"/>
      <c r="B36" s="57"/>
      <c r="C36" s="4"/>
      <c r="D36" s="4"/>
      <c r="E36" s="4"/>
      <c r="F36" s="12"/>
      <c r="G36" s="57"/>
      <c r="H36" s="4"/>
      <c r="I36" s="4"/>
      <c r="J36" s="62"/>
      <c r="K36" s="60"/>
      <c r="L36" s="57"/>
      <c r="M36" s="4"/>
      <c r="N36" s="4"/>
      <c r="O36" s="62"/>
      <c r="P36" s="60"/>
    </row>
  </sheetData>
  <mergeCells count="3">
    <mergeCell ref="B4:F4"/>
    <mergeCell ref="G4:K4"/>
    <mergeCell ref="L4:P4"/>
  </mergeCells>
  <printOptions/>
  <pageMargins left="0.7874015748031497" right="0.7874015748031497" top="0.984251968503937" bottom="0.984251968503937" header="0.5118110236220472" footer="0.5118110236220472"/>
  <pageSetup horizontalDpi="300" verticalDpi="300" orientation="landscape" paperSize="9" scale="85" r:id="rId1"/>
</worksheet>
</file>

<file path=xl/worksheets/sheet12.xml><?xml version="1.0" encoding="utf-8"?>
<worksheet xmlns="http://schemas.openxmlformats.org/spreadsheetml/2006/main" xmlns:r="http://schemas.openxmlformats.org/officeDocument/2006/relationships">
  <sheetPr>
    <pageSetUpPr fitToPage="1"/>
  </sheetPr>
  <dimension ref="A1:K37"/>
  <sheetViews>
    <sheetView zoomScale="75" zoomScaleNormal="75" workbookViewId="0" topLeftCell="A1">
      <selection activeCell="A9" sqref="A9"/>
    </sheetView>
  </sheetViews>
  <sheetFormatPr defaultColWidth="9.00390625" defaultRowHeight="13.5"/>
  <cols>
    <col min="1" max="1" width="15.125" style="0" customWidth="1"/>
    <col min="2" max="2" width="9.50390625" style="0" customWidth="1"/>
    <col min="3" max="3" width="9.625" style="0" customWidth="1"/>
    <col min="4" max="9" width="12.625" style="0" customWidth="1"/>
    <col min="12" max="13" width="2.625" style="0" customWidth="1"/>
  </cols>
  <sheetData>
    <row r="1" ht="13.5">
      <c r="A1" t="s">
        <v>315</v>
      </c>
    </row>
    <row r="3" ht="13.5">
      <c r="K3" s="15" t="s">
        <v>318</v>
      </c>
    </row>
    <row r="4" spans="1:11" ht="13.5">
      <c r="A4" s="1"/>
      <c r="B4" s="148" t="s">
        <v>319</v>
      </c>
      <c r="C4" s="150"/>
      <c r="D4" s="148" t="s">
        <v>320</v>
      </c>
      <c r="E4" s="149"/>
      <c r="F4" s="149"/>
      <c r="G4" s="149"/>
      <c r="H4" s="149"/>
      <c r="I4" s="149"/>
      <c r="J4" s="149"/>
      <c r="K4" s="150"/>
    </row>
    <row r="5" spans="1:11" ht="13.5">
      <c r="A5" s="16" t="s">
        <v>265</v>
      </c>
      <c r="B5" s="18" t="s">
        <v>321</v>
      </c>
      <c r="C5" s="18" t="s">
        <v>322</v>
      </c>
      <c r="D5" s="18" t="s">
        <v>321</v>
      </c>
      <c r="E5" s="18" t="s">
        <v>322</v>
      </c>
      <c r="K5" s="9"/>
    </row>
    <row r="6" spans="1:11" ht="13.5">
      <c r="A6" s="16"/>
      <c r="B6" s="2"/>
      <c r="C6" s="2"/>
      <c r="D6" s="2"/>
      <c r="E6" s="5"/>
      <c r="F6" s="148" t="s">
        <v>316</v>
      </c>
      <c r="G6" s="150"/>
      <c r="H6" s="1" t="s">
        <v>323</v>
      </c>
      <c r="I6" s="18" t="s">
        <v>45</v>
      </c>
      <c r="J6" s="18" t="s">
        <v>130</v>
      </c>
      <c r="K6" s="18" t="s">
        <v>131</v>
      </c>
    </row>
    <row r="7" spans="1:11" ht="13.5">
      <c r="A7" s="3"/>
      <c r="B7" s="3"/>
      <c r="C7" s="3"/>
      <c r="D7" s="3"/>
      <c r="E7" s="106" t="s">
        <v>317</v>
      </c>
      <c r="F7" s="17" t="s">
        <v>324</v>
      </c>
      <c r="G7" s="63" t="s">
        <v>325</v>
      </c>
      <c r="H7" s="3" t="s">
        <v>326</v>
      </c>
      <c r="I7" s="3"/>
      <c r="J7" s="3"/>
      <c r="K7" s="3"/>
    </row>
    <row r="8" spans="1:11" ht="13.5">
      <c r="A8" s="1"/>
      <c r="B8" s="7"/>
      <c r="C8" s="10"/>
      <c r="D8" s="107"/>
      <c r="E8" s="7"/>
      <c r="F8" s="7"/>
      <c r="G8" s="7"/>
      <c r="H8" s="7"/>
      <c r="I8" s="7"/>
      <c r="J8" s="7"/>
      <c r="K8" s="10"/>
    </row>
    <row r="9" spans="1:11" ht="13.5">
      <c r="A9" s="16" t="s">
        <v>266</v>
      </c>
      <c r="B9" s="52">
        <v>1320</v>
      </c>
      <c r="C9" s="104">
        <v>1238</v>
      </c>
      <c r="D9" s="52">
        <v>14561736</v>
      </c>
      <c r="E9" s="52">
        <v>12824919</v>
      </c>
      <c r="F9" s="52">
        <v>454740</v>
      </c>
      <c r="G9" s="52">
        <v>12731855</v>
      </c>
      <c r="H9" s="52">
        <v>-361676</v>
      </c>
      <c r="I9" s="52">
        <v>-1736817</v>
      </c>
      <c r="J9" s="35">
        <v>-11.9272660897025</v>
      </c>
      <c r="K9" s="36">
        <v>100</v>
      </c>
    </row>
    <row r="10" spans="1:11" ht="13.5">
      <c r="A10" s="2"/>
      <c r="B10" s="52"/>
      <c r="C10" s="104"/>
      <c r="D10" s="64"/>
      <c r="E10" s="52"/>
      <c r="F10" s="52"/>
      <c r="G10" s="52"/>
      <c r="H10" s="52"/>
      <c r="I10" s="52"/>
      <c r="J10" s="35"/>
      <c r="K10" s="36"/>
    </row>
    <row r="11" spans="1:11" ht="13.5">
      <c r="A11" s="2" t="s">
        <v>267</v>
      </c>
      <c r="B11" s="52">
        <v>221</v>
      </c>
      <c r="C11" s="104">
        <v>210</v>
      </c>
      <c r="D11" s="64">
        <v>504124</v>
      </c>
      <c r="E11" s="52">
        <v>743852</v>
      </c>
      <c r="F11" s="52">
        <v>204312</v>
      </c>
      <c r="G11" s="52">
        <v>651148</v>
      </c>
      <c r="H11" s="52">
        <v>-111608</v>
      </c>
      <c r="I11" s="52">
        <v>239728</v>
      </c>
      <c r="J11" s="35">
        <v>47.55337972403615</v>
      </c>
      <c r="K11" s="36">
        <v>5.800052226450709</v>
      </c>
    </row>
    <row r="12" spans="1:11" ht="13.5">
      <c r="A12" s="2" t="s">
        <v>268</v>
      </c>
      <c r="B12" s="52">
        <v>29</v>
      </c>
      <c r="C12" s="104">
        <v>26</v>
      </c>
      <c r="D12" s="64">
        <v>169695</v>
      </c>
      <c r="E12" s="52">
        <v>152217</v>
      </c>
      <c r="F12" s="52">
        <v>4080</v>
      </c>
      <c r="G12" s="52">
        <v>133054</v>
      </c>
      <c r="H12" s="52">
        <v>15083</v>
      </c>
      <c r="I12" s="52">
        <v>-17478</v>
      </c>
      <c r="J12" s="35">
        <v>-10.29965526385574</v>
      </c>
      <c r="K12" s="36">
        <v>1.1868846890962819</v>
      </c>
    </row>
    <row r="13" spans="1:11" ht="13.5">
      <c r="A13" s="2" t="s">
        <v>269</v>
      </c>
      <c r="B13" s="52">
        <v>11</v>
      </c>
      <c r="C13" s="104">
        <v>10</v>
      </c>
      <c r="D13" s="64">
        <v>16551</v>
      </c>
      <c r="E13" s="52">
        <v>12804</v>
      </c>
      <c r="F13" s="78">
        <v>0</v>
      </c>
      <c r="G13" s="52">
        <v>12804</v>
      </c>
      <c r="H13" s="53">
        <v>0</v>
      </c>
      <c r="I13" s="52">
        <v>-3747</v>
      </c>
      <c r="J13" s="35">
        <v>-22.63911546130143</v>
      </c>
      <c r="K13" s="36">
        <v>0.09983688785870695</v>
      </c>
    </row>
    <row r="14" spans="1:11" ht="13.5">
      <c r="A14" s="2" t="s">
        <v>270</v>
      </c>
      <c r="B14" s="52">
        <v>137</v>
      </c>
      <c r="C14" s="104">
        <v>121</v>
      </c>
      <c r="D14" s="64">
        <v>39170</v>
      </c>
      <c r="E14" s="52">
        <v>16014</v>
      </c>
      <c r="F14" s="52">
        <v>1339</v>
      </c>
      <c r="G14" s="52">
        <v>14675</v>
      </c>
      <c r="H14" s="53">
        <v>0</v>
      </c>
      <c r="I14" s="52">
        <v>-23156</v>
      </c>
      <c r="J14" s="35">
        <v>-59.116670921623694</v>
      </c>
      <c r="K14" s="36">
        <v>0.12486628570519626</v>
      </c>
    </row>
    <row r="15" spans="1:11" ht="13.5">
      <c r="A15" s="2" t="s">
        <v>271</v>
      </c>
      <c r="B15" s="52">
        <v>86</v>
      </c>
      <c r="C15" s="104">
        <v>81</v>
      </c>
      <c r="D15" s="64">
        <v>32149</v>
      </c>
      <c r="E15" s="52">
        <v>32692</v>
      </c>
      <c r="F15" s="52">
        <v>8919</v>
      </c>
      <c r="G15" s="52">
        <v>26039</v>
      </c>
      <c r="H15" s="52">
        <v>-2266</v>
      </c>
      <c r="I15" s="52">
        <v>543</v>
      </c>
      <c r="J15" s="35">
        <v>1.6890105446514667</v>
      </c>
      <c r="K15" s="36">
        <v>0.2549099920241212</v>
      </c>
    </row>
    <row r="16" spans="1:11" ht="13.5">
      <c r="A16" s="2"/>
      <c r="B16" s="52"/>
      <c r="C16" s="104"/>
      <c r="D16" s="64"/>
      <c r="E16" s="52"/>
      <c r="F16" s="52"/>
      <c r="G16" s="52"/>
      <c r="H16" s="52"/>
      <c r="I16" s="52"/>
      <c r="J16" s="35"/>
      <c r="K16" s="36"/>
    </row>
    <row r="17" spans="1:11" ht="13.5">
      <c r="A17" s="2" t="s">
        <v>272</v>
      </c>
      <c r="B17" s="52">
        <v>53</v>
      </c>
      <c r="C17" s="104">
        <v>49</v>
      </c>
      <c r="D17" s="64">
        <v>32458</v>
      </c>
      <c r="E17" s="52">
        <v>25743</v>
      </c>
      <c r="F17" s="52">
        <v>149</v>
      </c>
      <c r="G17" s="52">
        <v>20594</v>
      </c>
      <c r="H17" s="52">
        <v>5000</v>
      </c>
      <c r="I17" s="52">
        <v>-6715</v>
      </c>
      <c r="J17" s="35">
        <v>-20.688274077269085</v>
      </c>
      <c r="K17" s="36">
        <v>0.20072641394460267</v>
      </c>
    </row>
    <row r="18" spans="1:11" ht="13.5">
      <c r="A18" s="2" t="s">
        <v>273</v>
      </c>
      <c r="B18" s="52">
        <v>18</v>
      </c>
      <c r="C18" s="104">
        <v>18</v>
      </c>
      <c r="D18" s="64">
        <v>114326</v>
      </c>
      <c r="E18" s="52">
        <v>132132</v>
      </c>
      <c r="F18" s="52">
        <v>3475</v>
      </c>
      <c r="G18" s="52">
        <v>117921</v>
      </c>
      <c r="H18" s="52">
        <v>10736</v>
      </c>
      <c r="I18" s="52">
        <v>17806</v>
      </c>
      <c r="J18" s="35">
        <v>15.57475989713626</v>
      </c>
      <c r="K18" s="36">
        <v>1.0302755128511925</v>
      </c>
    </row>
    <row r="19" spans="1:11" ht="13.5">
      <c r="A19" s="2" t="s">
        <v>274</v>
      </c>
      <c r="B19" s="52">
        <v>62</v>
      </c>
      <c r="C19" s="104">
        <v>60</v>
      </c>
      <c r="D19" s="64">
        <v>124345</v>
      </c>
      <c r="E19" s="52">
        <v>107269</v>
      </c>
      <c r="F19" s="52">
        <v>12846</v>
      </c>
      <c r="G19" s="52">
        <v>69337</v>
      </c>
      <c r="H19" s="52">
        <v>25086</v>
      </c>
      <c r="I19" s="52">
        <v>-17076</v>
      </c>
      <c r="J19" s="35">
        <v>-13.732759660621667</v>
      </c>
      <c r="K19" s="36">
        <v>0.8364107406838203</v>
      </c>
    </row>
    <row r="20" spans="1:11" ht="13.5">
      <c r="A20" s="2" t="s">
        <v>359</v>
      </c>
      <c r="B20" s="52">
        <v>26</v>
      </c>
      <c r="C20" s="104">
        <v>26</v>
      </c>
      <c r="D20" s="64">
        <v>2124059</v>
      </c>
      <c r="E20" s="52">
        <v>1141836</v>
      </c>
      <c r="F20" s="52">
        <v>42757</v>
      </c>
      <c r="G20" s="52">
        <v>1008923</v>
      </c>
      <c r="H20" s="52">
        <v>90156</v>
      </c>
      <c r="I20" s="52">
        <v>-982223</v>
      </c>
      <c r="J20" s="35">
        <v>-46.242736195181024</v>
      </c>
      <c r="K20" s="36">
        <v>8.903260909484107</v>
      </c>
    </row>
    <row r="21" spans="1:11" ht="13.5">
      <c r="A21" s="2" t="s">
        <v>360</v>
      </c>
      <c r="B21" s="52">
        <v>4</v>
      </c>
      <c r="C21" s="104">
        <v>4</v>
      </c>
      <c r="D21" s="64">
        <v>906947</v>
      </c>
      <c r="E21" s="52">
        <v>779184</v>
      </c>
      <c r="F21" s="78">
        <v>0</v>
      </c>
      <c r="G21" s="52">
        <v>521368</v>
      </c>
      <c r="H21" s="52">
        <v>257816</v>
      </c>
      <c r="I21" s="52">
        <v>-127763</v>
      </c>
      <c r="J21" s="35">
        <v>-14.087151729924685</v>
      </c>
      <c r="K21" s="36">
        <v>6.0755471438065225</v>
      </c>
    </row>
    <row r="22" spans="1:11" ht="13.5">
      <c r="A22" s="2"/>
      <c r="B22" s="52"/>
      <c r="C22" s="108" t="s">
        <v>327</v>
      </c>
      <c r="D22" s="64"/>
      <c r="E22" s="52"/>
      <c r="F22" s="52"/>
      <c r="G22" s="52"/>
      <c r="H22" s="52"/>
      <c r="I22" s="52"/>
      <c r="J22" s="35"/>
      <c r="K22" s="36"/>
    </row>
    <row r="23" spans="1:11" ht="13.5">
      <c r="A23" s="2" t="s">
        <v>275</v>
      </c>
      <c r="B23" s="52">
        <v>64</v>
      </c>
      <c r="C23" s="104">
        <v>62</v>
      </c>
      <c r="D23" s="64">
        <v>155438</v>
      </c>
      <c r="E23" s="52">
        <v>94708</v>
      </c>
      <c r="F23" s="52">
        <v>14619</v>
      </c>
      <c r="G23" s="52">
        <v>79721</v>
      </c>
      <c r="H23" s="52">
        <v>368</v>
      </c>
      <c r="I23" s="52">
        <v>-60730</v>
      </c>
      <c r="J23" s="35">
        <v>-39.070240224398155</v>
      </c>
      <c r="K23" s="36">
        <v>0.7384686016340531</v>
      </c>
    </row>
    <row r="24" spans="1:11" ht="13.5">
      <c r="A24" s="2" t="s">
        <v>276</v>
      </c>
      <c r="B24" s="52">
        <v>10</v>
      </c>
      <c r="C24" s="104">
        <v>10</v>
      </c>
      <c r="D24" s="55" t="s">
        <v>328</v>
      </c>
      <c r="E24" s="55" t="s">
        <v>328</v>
      </c>
      <c r="F24" s="55" t="s">
        <v>328</v>
      </c>
      <c r="G24" s="55" t="s">
        <v>328</v>
      </c>
      <c r="H24" s="55" t="s">
        <v>328</v>
      </c>
      <c r="I24" s="55" t="s">
        <v>328</v>
      </c>
      <c r="J24" s="35">
        <v>2426.477746870654</v>
      </c>
      <c r="K24" s="56" t="s">
        <v>328</v>
      </c>
    </row>
    <row r="25" spans="1:11" ht="13.5">
      <c r="A25" s="2" t="s">
        <v>277</v>
      </c>
      <c r="B25" s="52">
        <v>2</v>
      </c>
      <c r="C25" s="104">
        <v>2</v>
      </c>
      <c r="D25" s="55" t="s">
        <v>328</v>
      </c>
      <c r="E25" s="55" t="s">
        <v>328</v>
      </c>
      <c r="F25" s="55" t="s">
        <v>328</v>
      </c>
      <c r="G25" s="55" t="s">
        <v>328</v>
      </c>
      <c r="H25" s="55" t="s">
        <v>328</v>
      </c>
      <c r="I25" s="55" t="s">
        <v>328</v>
      </c>
      <c r="J25" s="35">
        <v>-100</v>
      </c>
      <c r="K25" s="56" t="s">
        <v>328</v>
      </c>
    </row>
    <row r="26" spans="1:11" ht="13.5">
      <c r="A26" s="2" t="s">
        <v>278</v>
      </c>
      <c r="B26" s="52">
        <v>137</v>
      </c>
      <c r="C26" s="104">
        <v>133</v>
      </c>
      <c r="D26" s="64">
        <v>729748</v>
      </c>
      <c r="E26" s="52">
        <v>816457</v>
      </c>
      <c r="F26" s="52">
        <v>49699</v>
      </c>
      <c r="G26" s="52">
        <v>715763</v>
      </c>
      <c r="H26" s="52">
        <v>50995</v>
      </c>
      <c r="I26" s="52">
        <v>86709</v>
      </c>
      <c r="J26" s="35">
        <v>11.882046953194788</v>
      </c>
      <c r="K26" s="36">
        <v>6.3661766596732505</v>
      </c>
    </row>
    <row r="27" spans="1:11" ht="13.5">
      <c r="A27" s="2" t="s">
        <v>361</v>
      </c>
      <c r="B27" s="52">
        <v>18</v>
      </c>
      <c r="C27" s="104">
        <v>17</v>
      </c>
      <c r="D27" s="64">
        <v>2985802</v>
      </c>
      <c r="E27" s="52">
        <v>1826348</v>
      </c>
      <c r="F27" s="52">
        <v>4650</v>
      </c>
      <c r="G27" s="52">
        <v>1529437</v>
      </c>
      <c r="H27" s="52">
        <v>292261</v>
      </c>
      <c r="I27" s="52">
        <v>-1159454</v>
      </c>
      <c r="J27" s="35">
        <v>-38.832246746435295</v>
      </c>
      <c r="K27" s="36">
        <v>14.240620155183825</v>
      </c>
    </row>
    <row r="28" spans="1:11" ht="13.5">
      <c r="A28" s="2"/>
      <c r="B28" s="52"/>
      <c r="C28" s="104"/>
      <c r="D28" s="64"/>
      <c r="E28" s="52"/>
      <c r="F28" s="52"/>
      <c r="G28" s="52"/>
      <c r="H28" s="52"/>
      <c r="I28" s="52"/>
      <c r="J28" s="35"/>
      <c r="K28" s="36"/>
    </row>
    <row r="29" spans="1:11" ht="13.5">
      <c r="A29" s="2" t="s">
        <v>362</v>
      </c>
      <c r="B29" s="52">
        <v>9</v>
      </c>
      <c r="C29" s="104">
        <v>9</v>
      </c>
      <c r="D29" s="64">
        <v>494715</v>
      </c>
      <c r="E29" s="52">
        <v>388601</v>
      </c>
      <c r="F29" s="53">
        <v>0</v>
      </c>
      <c r="G29" s="52">
        <v>673706</v>
      </c>
      <c r="H29" s="52">
        <v>-285105</v>
      </c>
      <c r="I29" s="52">
        <v>-106114</v>
      </c>
      <c r="J29" s="35">
        <v>-21.449521441638126</v>
      </c>
      <c r="K29" s="36">
        <v>3.030046427583675</v>
      </c>
    </row>
    <row r="30" spans="1:11" ht="13.5">
      <c r="A30" s="2" t="s">
        <v>363</v>
      </c>
      <c r="B30" s="52">
        <v>101</v>
      </c>
      <c r="C30" s="104">
        <v>96</v>
      </c>
      <c r="D30" s="64">
        <v>171620</v>
      </c>
      <c r="E30" s="52">
        <v>94749</v>
      </c>
      <c r="F30" s="52">
        <v>15489</v>
      </c>
      <c r="G30" s="52">
        <v>72602</v>
      </c>
      <c r="H30" s="52">
        <v>6658</v>
      </c>
      <c r="I30" s="52">
        <v>-76871</v>
      </c>
      <c r="J30" s="35">
        <v>-44.79139960377579</v>
      </c>
      <c r="K30" s="36">
        <v>0.7387882917623105</v>
      </c>
    </row>
    <row r="31" spans="1:11" ht="13.5">
      <c r="A31" s="2" t="s">
        <v>364</v>
      </c>
      <c r="B31" s="52">
        <v>90</v>
      </c>
      <c r="C31" s="104">
        <v>89</v>
      </c>
      <c r="D31" s="64">
        <v>283031</v>
      </c>
      <c r="E31" s="52">
        <v>164072</v>
      </c>
      <c r="F31" s="52">
        <v>35527</v>
      </c>
      <c r="G31" s="52">
        <v>123945</v>
      </c>
      <c r="H31" s="52">
        <v>4600</v>
      </c>
      <c r="I31" s="52">
        <v>-118959</v>
      </c>
      <c r="J31" s="35">
        <v>-42.030378297783635</v>
      </c>
      <c r="K31" s="36">
        <v>1.279321920083862</v>
      </c>
    </row>
    <row r="32" spans="1:11" ht="13.5">
      <c r="A32" s="2" t="s">
        <v>365</v>
      </c>
      <c r="B32" s="52">
        <v>125</v>
      </c>
      <c r="C32" s="104">
        <v>119</v>
      </c>
      <c r="D32" s="64">
        <v>4792561</v>
      </c>
      <c r="E32" s="52">
        <v>5027579</v>
      </c>
      <c r="F32" s="52">
        <v>11727</v>
      </c>
      <c r="G32" s="52">
        <v>5997136</v>
      </c>
      <c r="H32" s="52">
        <v>-981284</v>
      </c>
      <c r="I32" s="52">
        <v>235018</v>
      </c>
      <c r="J32" s="35">
        <v>4.90380821443901</v>
      </c>
      <c r="K32" s="36">
        <v>39.20164330082708</v>
      </c>
    </row>
    <row r="33" spans="1:11" ht="13.5">
      <c r="A33" s="2" t="s">
        <v>366</v>
      </c>
      <c r="B33" s="52">
        <v>75</v>
      </c>
      <c r="C33" s="104">
        <v>59</v>
      </c>
      <c r="D33" s="64">
        <v>371911</v>
      </c>
      <c r="E33" s="52">
        <v>336558</v>
      </c>
      <c r="F33" s="52">
        <v>19483</v>
      </c>
      <c r="G33" s="52">
        <v>369365</v>
      </c>
      <c r="H33" s="52">
        <v>-52290</v>
      </c>
      <c r="I33" s="52">
        <v>-35353</v>
      </c>
      <c r="J33" s="35">
        <v>-9.505768853300921</v>
      </c>
      <c r="K33" s="36">
        <v>2.624250492342291</v>
      </c>
    </row>
    <row r="34" spans="1:11" ht="13.5">
      <c r="A34" s="2"/>
      <c r="B34" s="52"/>
      <c r="C34" s="104"/>
      <c r="D34" s="64"/>
      <c r="E34" s="52"/>
      <c r="F34" s="52"/>
      <c r="G34" s="52"/>
      <c r="H34" s="52"/>
      <c r="I34" s="52"/>
      <c r="J34" s="35"/>
      <c r="K34" s="36"/>
    </row>
    <row r="35" spans="1:11" ht="13.5">
      <c r="A35" s="2" t="s">
        <v>367</v>
      </c>
      <c r="B35" s="52">
        <v>17</v>
      </c>
      <c r="C35" s="104">
        <v>14</v>
      </c>
      <c r="D35" s="64">
        <v>485678</v>
      </c>
      <c r="E35" s="52">
        <v>336755</v>
      </c>
      <c r="F35" s="52">
        <v>22185</v>
      </c>
      <c r="G35" s="52">
        <v>220767</v>
      </c>
      <c r="H35" s="52">
        <v>93803</v>
      </c>
      <c r="I35" s="52">
        <v>-148923</v>
      </c>
      <c r="J35" s="35">
        <v>-30.66290834668237</v>
      </c>
      <c r="K35" s="36">
        <v>2.6257865644219662</v>
      </c>
    </row>
    <row r="36" spans="1:11" ht="13.5">
      <c r="A36" s="2" t="s">
        <v>279</v>
      </c>
      <c r="B36" s="52">
        <v>25</v>
      </c>
      <c r="C36" s="104">
        <v>23</v>
      </c>
      <c r="D36" s="64">
        <v>4100</v>
      </c>
      <c r="E36" s="52">
        <v>14057</v>
      </c>
      <c r="F36" s="52">
        <v>3120</v>
      </c>
      <c r="G36" s="52">
        <v>10937</v>
      </c>
      <c r="H36" s="53">
        <v>0</v>
      </c>
      <c r="I36" s="52">
        <v>9957</v>
      </c>
      <c r="J36" s="35">
        <v>242.85365853658539</v>
      </c>
      <c r="K36" s="36">
        <v>0.10960693007105932</v>
      </c>
    </row>
    <row r="37" spans="1:11" ht="13.5">
      <c r="A37" s="3"/>
      <c r="B37" s="57"/>
      <c r="C37" s="12"/>
      <c r="D37" s="4"/>
      <c r="E37" s="4"/>
      <c r="F37" s="4"/>
      <c r="G37" s="4"/>
      <c r="H37" s="4"/>
      <c r="I37" s="4"/>
      <c r="J37" s="4"/>
      <c r="K37" s="12"/>
    </row>
  </sheetData>
  <mergeCells count="3">
    <mergeCell ref="F6:G6"/>
    <mergeCell ref="B4:C4"/>
    <mergeCell ref="D4:K4"/>
  </mergeCells>
  <printOptions/>
  <pageMargins left="0.75" right="0.75" top="1" bottom="1" header="0.512" footer="0.512"/>
  <pageSetup fitToHeight="1" fitToWidth="1" horizontalDpi="300" verticalDpi="300" orientation="landscape" paperSize="9" scale="93" r:id="rId1"/>
</worksheet>
</file>

<file path=xl/worksheets/sheet13.xml><?xml version="1.0" encoding="utf-8"?>
<worksheet xmlns="http://schemas.openxmlformats.org/spreadsheetml/2006/main" xmlns:r="http://schemas.openxmlformats.org/officeDocument/2006/relationships">
  <sheetPr>
    <pageSetUpPr fitToPage="1"/>
  </sheetPr>
  <dimension ref="A1:K36"/>
  <sheetViews>
    <sheetView zoomScale="75" zoomScaleNormal="75" workbookViewId="0" topLeftCell="A1">
      <selection activeCell="A8" sqref="A8"/>
    </sheetView>
  </sheetViews>
  <sheetFormatPr defaultColWidth="9.00390625" defaultRowHeight="13.5"/>
  <cols>
    <col min="1" max="1" width="15.125" style="0" customWidth="1"/>
    <col min="4" max="5" width="13.625" style="0" customWidth="1"/>
    <col min="6" max="6" width="11.625" style="0" customWidth="1"/>
    <col min="7" max="8" width="9.625" style="0" customWidth="1"/>
    <col min="9" max="11" width="12.625" style="0" customWidth="1"/>
    <col min="12" max="12" width="2.625" style="0" customWidth="1"/>
  </cols>
  <sheetData>
    <row r="1" ht="13.5">
      <c r="A1" t="s">
        <v>305</v>
      </c>
    </row>
    <row r="3" ht="13.5">
      <c r="K3" s="15" t="s">
        <v>306</v>
      </c>
    </row>
    <row r="4" spans="1:11" ht="13.5">
      <c r="A4" s="1"/>
      <c r="B4" s="148" t="s">
        <v>307</v>
      </c>
      <c r="C4" s="150"/>
      <c r="D4" s="148" t="s">
        <v>308</v>
      </c>
      <c r="E4" s="149"/>
      <c r="F4" s="149"/>
      <c r="G4" s="149"/>
      <c r="H4" s="150"/>
      <c r="I4" s="148" t="s">
        <v>309</v>
      </c>
      <c r="J4" s="149"/>
      <c r="K4" s="150"/>
    </row>
    <row r="5" spans="1:11" ht="13.5">
      <c r="A5" s="16" t="s">
        <v>265</v>
      </c>
      <c r="B5" s="18" t="s">
        <v>310</v>
      </c>
      <c r="C5" s="18" t="s">
        <v>311</v>
      </c>
      <c r="D5" s="18" t="s">
        <v>310</v>
      </c>
      <c r="E5" s="18" t="s">
        <v>311</v>
      </c>
      <c r="F5" s="8"/>
      <c r="H5" s="9"/>
      <c r="I5" s="18" t="s">
        <v>312</v>
      </c>
      <c r="J5" s="18" t="s">
        <v>304</v>
      </c>
      <c r="K5" s="18" t="s">
        <v>313</v>
      </c>
    </row>
    <row r="6" spans="1:11" ht="13.5">
      <c r="A6" s="3"/>
      <c r="B6" s="3"/>
      <c r="C6" s="3"/>
      <c r="D6" s="3"/>
      <c r="E6" s="3"/>
      <c r="F6" s="17" t="s">
        <v>314</v>
      </c>
      <c r="G6" s="17" t="s">
        <v>130</v>
      </c>
      <c r="H6" s="17" t="s">
        <v>131</v>
      </c>
      <c r="I6" s="3"/>
      <c r="J6" s="3"/>
      <c r="K6" s="3"/>
    </row>
    <row r="7" spans="1:11" ht="13.5">
      <c r="A7" s="1"/>
      <c r="B7" s="66"/>
      <c r="C7" s="10"/>
      <c r="D7" s="7"/>
      <c r="E7" s="7"/>
      <c r="F7" s="7"/>
      <c r="G7" s="7"/>
      <c r="H7" s="10"/>
      <c r="I7" s="7"/>
      <c r="J7" s="7"/>
      <c r="K7" s="10"/>
    </row>
    <row r="8" spans="1:11" ht="13.5">
      <c r="A8" s="16" t="s">
        <v>266</v>
      </c>
      <c r="B8" s="52">
        <v>492</v>
      </c>
      <c r="C8" s="104">
        <v>466</v>
      </c>
      <c r="D8" s="52">
        <v>257917607</v>
      </c>
      <c r="E8" s="52">
        <v>249445760</v>
      </c>
      <c r="F8" s="52">
        <v>-8471847</v>
      </c>
      <c r="G8" s="35">
        <v>-3.2847106091520146</v>
      </c>
      <c r="H8" s="36">
        <v>100</v>
      </c>
      <c r="I8" s="52">
        <v>25857284</v>
      </c>
      <c r="J8" s="52">
        <v>3705980</v>
      </c>
      <c r="K8" s="104">
        <v>4814002</v>
      </c>
    </row>
    <row r="9" spans="1:11" ht="13.5">
      <c r="A9" s="2"/>
      <c r="B9" s="52"/>
      <c r="C9" s="104"/>
      <c r="D9" s="52"/>
      <c r="E9" s="52"/>
      <c r="F9" s="52"/>
      <c r="G9" s="35"/>
      <c r="H9" s="36"/>
      <c r="I9" s="52"/>
      <c r="J9" s="52"/>
      <c r="K9" s="104"/>
    </row>
    <row r="10" spans="1:11" ht="13.5">
      <c r="A10" s="2" t="s">
        <v>267</v>
      </c>
      <c r="B10" s="52">
        <v>78</v>
      </c>
      <c r="C10" s="104">
        <v>75</v>
      </c>
      <c r="D10" s="52">
        <v>10477828</v>
      </c>
      <c r="E10" s="52">
        <v>10319149</v>
      </c>
      <c r="F10" s="52">
        <v>-158679</v>
      </c>
      <c r="G10" s="35">
        <v>-1.514426463194468</v>
      </c>
      <c r="H10" s="36">
        <v>4.136830788384617</v>
      </c>
      <c r="I10" s="52">
        <v>659826</v>
      </c>
      <c r="J10" s="52">
        <v>215594</v>
      </c>
      <c r="K10" s="104">
        <v>279820</v>
      </c>
    </row>
    <row r="11" spans="1:11" ht="13.5">
      <c r="A11" s="2" t="s">
        <v>268</v>
      </c>
      <c r="B11" s="52">
        <v>9</v>
      </c>
      <c r="C11" s="104">
        <v>9</v>
      </c>
      <c r="D11" s="52">
        <v>17864559</v>
      </c>
      <c r="E11" s="52">
        <v>18517338</v>
      </c>
      <c r="F11" s="52">
        <v>652779</v>
      </c>
      <c r="G11" s="35">
        <v>3.6540448605532276</v>
      </c>
      <c r="H11" s="36">
        <v>7.423392564379528</v>
      </c>
      <c r="I11" s="52">
        <v>340961</v>
      </c>
      <c r="J11" s="52">
        <v>117280</v>
      </c>
      <c r="K11" s="104">
        <v>164884</v>
      </c>
    </row>
    <row r="12" spans="1:11" ht="13.5">
      <c r="A12" s="2" t="s">
        <v>269</v>
      </c>
      <c r="B12" s="52">
        <v>8</v>
      </c>
      <c r="C12" s="104">
        <v>7</v>
      </c>
      <c r="D12" s="52">
        <v>1326392</v>
      </c>
      <c r="E12" s="52">
        <v>1030796</v>
      </c>
      <c r="F12" s="52">
        <v>-295596</v>
      </c>
      <c r="G12" s="35">
        <v>-22.28571945548525</v>
      </c>
      <c r="H12" s="36">
        <v>0.41323452441123876</v>
      </c>
      <c r="I12" s="52">
        <v>510194</v>
      </c>
      <c r="J12" s="52">
        <v>111540</v>
      </c>
      <c r="K12" s="104">
        <v>123923</v>
      </c>
    </row>
    <row r="13" spans="1:11" ht="13.5">
      <c r="A13" s="2" t="s">
        <v>270</v>
      </c>
      <c r="B13" s="52">
        <v>57</v>
      </c>
      <c r="C13" s="104">
        <v>50</v>
      </c>
      <c r="D13" s="52">
        <v>1791413</v>
      </c>
      <c r="E13" s="52">
        <v>1713900</v>
      </c>
      <c r="F13" s="52">
        <v>-77513</v>
      </c>
      <c r="G13" s="35">
        <v>-4.326919588057024</v>
      </c>
      <c r="H13" s="36">
        <v>0.6870832360509956</v>
      </c>
      <c r="I13" s="52">
        <v>215221</v>
      </c>
      <c r="J13" s="52">
        <v>64588</v>
      </c>
      <c r="K13" s="104">
        <v>79619</v>
      </c>
    </row>
    <row r="14" spans="1:11" ht="13.5">
      <c r="A14" s="2" t="s">
        <v>271</v>
      </c>
      <c r="B14" s="52">
        <v>10</v>
      </c>
      <c r="C14" s="104">
        <v>8</v>
      </c>
      <c r="D14" s="52">
        <v>679749</v>
      </c>
      <c r="E14" s="52">
        <v>525235</v>
      </c>
      <c r="F14" s="52">
        <v>-154514</v>
      </c>
      <c r="G14" s="35">
        <v>-22.731037485895527</v>
      </c>
      <c r="H14" s="36">
        <v>0.2105608048819912</v>
      </c>
      <c r="I14" s="52">
        <v>77902</v>
      </c>
      <c r="J14" s="52">
        <v>20296</v>
      </c>
      <c r="K14" s="104">
        <v>22270</v>
      </c>
    </row>
    <row r="15" spans="1:11" ht="13.5">
      <c r="A15" s="2"/>
      <c r="B15" s="52"/>
      <c r="C15" s="104"/>
      <c r="D15" s="52"/>
      <c r="E15" s="52"/>
      <c r="F15" s="52"/>
      <c r="G15" s="35"/>
      <c r="H15" s="36"/>
      <c r="I15" s="52"/>
      <c r="J15" s="52"/>
      <c r="K15" s="104"/>
    </row>
    <row r="16" spans="1:11" ht="13.5">
      <c r="A16" s="2" t="s">
        <v>272</v>
      </c>
      <c r="B16" s="52">
        <v>11</v>
      </c>
      <c r="C16" s="104">
        <v>11</v>
      </c>
      <c r="D16" s="52">
        <v>1415797</v>
      </c>
      <c r="E16" s="52">
        <v>1388968</v>
      </c>
      <c r="F16" s="52">
        <v>-26829</v>
      </c>
      <c r="G16" s="35">
        <v>-1.8949750564522958</v>
      </c>
      <c r="H16" s="36">
        <v>0.5568216513281283</v>
      </c>
      <c r="I16" s="52">
        <v>159534</v>
      </c>
      <c r="J16" s="52">
        <v>57699</v>
      </c>
      <c r="K16" s="104">
        <v>73803</v>
      </c>
    </row>
    <row r="17" spans="1:11" ht="13.5">
      <c r="A17" s="2" t="s">
        <v>273</v>
      </c>
      <c r="B17" s="52">
        <v>7</v>
      </c>
      <c r="C17" s="104">
        <v>8</v>
      </c>
      <c r="D17" s="52">
        <v>2260120</v>
      </c>
      <c r="E17" s="52">
        <v>2571589</v>
      </c>
      <c r="F17" s="52">
        <v>311469</v>
      </c>
      <c r="G17" s="35">
        <v>13.781082420402456</v>
      </c>
      <c r="H17" s="36">
        <v>1.0309211108659453</v>
      </c>
      <c r="I17" s="52">
        <v>357451</v>
      </c>
      <c r="J17" s="52">
        <v>91522</v>
      </c>
      <c r="K17" s="104">
        <v>95476</v>
      </c>
    </row>
    <row r="18" spans="1:11" ht="13.5">
      <c r="A18" s="2" t="s">
        <v>274</v>
      </c>
      <c r="B18" s="52">
        <v>14</v>
      </c>
      <c r="C18" s="104">
        <v>14</v>
      </c>
      <c r="D18" s="52">
        <v>2266414</v>
      </c>
      <c r="E18" s="52">
        <v>2147680</v>
      </c>
      <c r="F18" s="52">
        <v>-118734</v>
      </c>
      <c r="G18" s="35">
        <v>-5.238848683426767</v>
      </c>
      <c r="H18" s="36">
        <v>0.8609807599054801</v>
      </c>
      <c r="I18" s="52">
        <v>56578</v>
      </c>
      <c r="J18" s="52">
        <v>21975</v>
      </c>
      <c r="K18" s="104">
        <v>46967</v>
      </c>
    </row>
    <row r="19" spans="1:11" ht="13.5">
      <c r="A19" s="2" t="s">
        <v>359</v>
      </c>
      <c r="B19" s="52">
        <v>16</v>
      </c>
      <c r="C19" s="104">
        <v>16</v>
      </c>
      <c r="D19" s="52">
        <v>29816926</v>
      </c>
      <c r="E19" s="52">
        <v>26496624</v>
      </c>
      <c r="F19" s="52">
        <v>-3320302</v>
      </c>
      <c r="G19" s="35">
        <v>-11.135628132826298</v>
      </c>
      <c r="H19" s="36">
        <v>10.622198589384722</v>
      </c>
      <c r="I19" s="52">
        <v>4271413</v>
      </c>
      <c r="J19" s="52">
        <v>284781</v>
      </c>
      <c r="K19" s="104">
        <v>337865</v>
      </c>
    </row>
    <row r="20" spans="1:11" ht="13.5">
      <c r="A20" s="2" t="s">
        <v>360</v>
      </c>
      <c r="B20" s="52">
        <v>2</v>
      </c>
      <c r="C20" s="104">
        <v>2</v>
      </c>
      <c r="D20" s="55" t="s">
        <v>115</v>
      </c>
      <c r="E20" s="55" t="s">
        <v>115</v>
      </c>
      <c r="F20" s="55" t="s">
        <v>115</v>
      </c>
      <c r="G20" s="35">
        <v>-12.3801500236318</v>
      </c>
      <c r="H20" s="56" t="s">
        <v>115</v>
      </c>
      <c r="I20" s="55" t="s">
        <v>115</v>
      </c>
      <c r="J20" s="55" t="s">
        <v>115</v>
      </c>
      <c r="K20" s="101" t="s">
        <v>115</v>
      </c>
    </row>
    <row r="21" spans="1:11" ht="13.5">
      <c r="A21" s="2"/>
      <c r="B21" s="52"/>
      <c r="C21" s="104"/>
      <c r="D21" s="52"/>
      <c r="E21" s="52"/>
      <c r="F21" s="52"/>
      <c r="G21" s="35"/>
      <c r="H21" s="36"/>
      <c r="I21" s="52"/>
      <c r="J21" s="52"/>
      <c r="K21" s="104"/>
    </row>
    <row r="22" spans="1:11" ht="13.5">
      <c r="A22" s="2" t="s">
        <v>275</v>
      </c>
      <c r="B22" s="52">
        <v>25</v>
      </c>
      <c r="C22" s="104">
        <v>24</v>
      </c>
      <c r="D22" s="52">
        <v>4462301</v>
      </c>
      <c r="E22" s="52">
        <v>4208252</v>
      </c>
      <c r="F22" s="52">
        <v>-254049</v>
      </c>
      <c r="G22" s="35">
        <v>-5.6932286728304575</v>
      </c>
      <c r="H22" s="36">
        <v>1.6870409021985382</v>
      </c>
      <c r="I22" s="52">
        <v>383588</v>
      </c>
      <c r="J22" s="52">
        <v>118209</v>
      </c>
      <c r="K22" s="104">
        <v>131508</v>
      </c>
    </row>
    <row r="23" spans="1:11" ht="13.5">
      <c r="A23" s="2" t="s">
        <v>276</v>
      </c>
      <c r="B23" s="52">
        <v>4</v>
      </c>
      <c r="C23" s="104">
        <v>5</v>
      </c>
      <c r="D23" s="55" t="s">
        <v>115</v>
      </c>
      <c r="E23" s="55" t="s">
        <v>115</v>
      </c>
      <c r="F23" s="55" t="s">
        <v>115</v>
      </c>
      <c r="G23" s="35">
        <v>-2.5842156075936487</v>
      </c>
      <c r="H23" s="56" t="s">
        <v>115</v>
      </c>
      <c r="I23" s="55" t="s">
        <v>115</v>
      </c>
      <c r="J23" s="55" t="s">
        <v>115</v>
      </c>
      <c r="K23" s="101" t="s">
        <v>115</v>
      </c>
    </row>
    <row r="24" spans="1:11" ht="13.5">
      <c r="A24" s="2" t="s">
        <v>277</v>
      </c>
      <c r="B24" s="53">
        <v>0</v>
      </c>
      <c r="C24" s="104">
        <v>1</v>
      </c>
      <c r="D24" s="53">
        <v>0</v>
      </c>
      <c r="E24" s="55" t="s">
        <v>115</v>
      </c>
      <c r="F24" s="53">
        <v>0</v>
      </c>
      <c r="G24" s="53">
        <v>0</v>
      </c>
      <c r="H24" s="56" t="s">
        <v>115</v>
      </c>
      <c r="I24" s="55" t="s">
        <v>115</v>
      </c>
      <c r="J24" s="55" t="s">
        <v>115</v>
      </c>
      <c r="K24" s="101" t="s">
        <v>115</v>
      </c>
    </row>
    <row r="25" spans="1:11" ht="13.5">
      <c r="A25" s="2" t="s">
        <v>278</v>
      </c>
      <c r="B25" s="52">
        <v>30</v>
      </c>
      <c r="C25" s="104">
        <v>28</v>
      </c>
      <c r="D25" s="52">
        <v>10523844</v>
      </c>
      <c r="E25" s="52">
        <v>10380549</v>
      </c>
      <c r="F25" s="52">
        <v>-143295</v>
      </c>
      <c r="G25" s="35">
        <v>-1.3616222361334849</v>
      </c>
      <c r="H25" s="36">
        <v>4.161445357900651</v>
      </c>
      <c r="I25" s="52">
        <v>1741528</v>
      </c>
      <c r="J25" s="52">
        <v>359621</v>
      </c>
      <c r="K25" s="104">
        <v>517594</v>
      </c>
    </row>
    <row r="26" spans="1:11" ht="13.5">
      <c r="A26" s="2" t="s">
        <v>361</v>
      </c>
      <c r="B26" s="52">
        <v>10</v>
      </c>
      <c r="C26" s="104">
        <v>11</v>
      </c>
      <c r="D26" s="52">
        <v>28781758</v>
      </c>
      <c r="E26" s="52">
        <v>27241436</v>
      </c>
      <c r="F26" s="52">
        <v>-1540322</v>
      </c>
      <c r="G26" s="35">
        <v>-5.3517300784753985</v>
      </c>
      <c r="H26" s="36">
        <v>10.920785344276847</v>
      </c>
      <c r="I26" s="52">
        <v>7154443</v>
      </c>
      <c r="J26" s="52">
        <v>841444</v>
      </c>
      <c r="K26" s="104">
        <v>1024153</v>
      </c>
    </row>
    <row r="27" spans="1:11" ht="13.5">
      <c r="A27" s="2"/>
      <c r="B27" s="52"/>
      <c r="C27" s="104"/>
      <c r="D27" s="52"/>
      <c r="E27" s="52"/>
      <c r="F27" s="52"/>
      <c r="G27" s="35"/>
      <c r="H27" s="36"/>
      <c r="I27" s="52"/>
      <c r="J27" s="52"/>
      <c r="K27" s="104"/>
    </row>
    <row r="28" spans="1:11" ht="13.5">
      <c r="A28" s="2" t="s">
        <v>362</v>
      </c>
      <c r="B28" s="52">
        <v>4</v>
      </c>
      <c r="C28" s="104">
        <v>3</v>
      </c>
      <c r="D28" s="55" t="s">
        <v>115</v>
      </c>
      <c r="E28" s="55" t="s">
        <v>115</v>
      </c>
      <c r="F28" s="55" t="s">
        <v>115</v>
      </c>
      <c r="G28" s="35">
        <v>-3.0015065749400094</v>
      </c>
      <c r="H28" s="56" t="s">
        <v>115</v>
      </c>
      <c r="I28" s="55" t="s">
        <v>115</v>
      </c>
      <c r="J28" s="55" t="s">
        <v>115</v>
      </c>
      <c r="K28" s="101" t="s">
        <v>115</v>
      </c>
    </row>
    <row r="29" spans="1:11" ht="13.5">
      <c r="A29" s="2" t="s">
        <v>363</v>
      </c>
      <c r="B29" s="52">
        <v>38</v>
      </c>
      <c r="C29" s="104">
        <v>36</v>
      </c>
      <c r="D29" s="52">
        <v>5774874</v>
      </c>
      <c r="E29" s="52">
        <v>4944078</v>
      </c>
      <c r="F29" s="52">
        <v>-830796</v>
      </c>
      <c r="G29" s="35">
        <v>-14.386391806990076</v>
      </c>
      <c r="H29" s="36">
        <v>1.9820252707442292</v>
      </c>
      <c r="I29" s="52">
        <v>1429765</v>
      </c>
      <c r="J29" s="52">
        <v>200001</v>
      </c>
      <c r="K29" s="104">
        <v>220310</v>
      </c>
    </row>
    <row r="30" spans="1:11" ht="13.5">
      <c r="A30" s="2" t="s">
        <v>364</v>
      </c>
      <c r="B30" s="52">
        <v>41</v>
      </c>
      <c r="C30" s="104">
        <v>40</v>
      </c>
      <c r="D30" s="52">
        <v>7330052</v>
      </c>
      <c r="E30" s="52">
        <v>7300783</v>
      </c>
      <c r="F30" s="52">
        <v>-29269</v>
      </c>
      <c r="G30" s="35">
        <v>-0.39930139649759155</v>
      </c>
      <c r="H30" s="36">
        <v>2.926801802524124</v>
      </c>
      <c r="I30" s="52">
        <v>872464</v>
      </c>
      <c r="J30" s="52">
        <v>250410</v>
      </c>
      <c r="K30" s="104">
        <v>332802</v>
      </c>
    </row>
    <row r="31" spans="1:11" ht="13.5">
      <c r="A31" s="2" t="s">
        <v>365</v>
      </c>
      <c r="B31" s="52">
        <v>73</v>
      </c>
      <c r="C31" s="104">
        <v>70</v>
      </c>
      <c r="D31" s="52">
        <v>66555975</v>
      </c>
      <c r="E31" s="52">
        <v>69419764</v>
      </c>
      <c r="F31" s="52">
        <v>2863789</v>
      </c>
      <c r="G31" s="35">
        <v>4.302827807721243</v>
      </c>
      <c r="H31" s="36">
        <v>27.829602716037343</v>
      </c>
      <c r="I31" s="52">
        <v>1713858</v>
      </c>
      <c r="J31" s="52">
        <v>362804</v>
      </c>
      <c r="K31" s="104">
        <v>634976</v>
      </c>
    </row>
    <row r="32" spans="1:11" ht="13.5">
      <c r="A32" s="2" t="s">
        <v>366</v>
      </c>
      <c r="B32" s="52">
        <v>32</v>
      </c>
      <c r="C32" s="104">
        <v>27</v>
      </c>
      <c r="D32" s="52">
        <v>12713776</v>
      </c>
      <c r="E32" s="52">
        <v>9813817</v>
      </c>
      <c r="F32" s="52">
        <v>-2899959</v>
      </c>
      <c r="G32" s="35">
        <v>-22.809580725663253</v>
      </c>
      <c r="H32" s="36">
        <v>3.934248872380112</v>
      </c>
      <c r="I32" s="52">
        <v>910002</v>
      </c>
      <c r="J32" s="52">
        <v>214636</v>
      </c>
      <c r="K32" s="104">
        <v>247912</v>
      </c>
    </row>
    <row r="33" spans="1:11" ht="13.5">
      <c r="A33" s="2"/>
      <c r="B33" s="52"/>
      <c r="C33" s="104"/>
      <c r="D33" s="52"/>
      <c r="E33" s="52"/>
      <c r="F33" s="52"/>
      <c r="G33" s="35"/>
      <c r="H33" s="36"/>
      <c r="I33" s="52"/>
      <c r="J33" s="52"/>
      <c r="K33" s="104"/>
    </row>
    <row r="34" spans="1:11" ht="13.5">
      <c r="A34" s="2" t="s">
        <v>367</v>
      </c>
      <c r="B34" s="52">
        <v>15</v>
      </c>
      <c r="C34" s="104">
        <v>13</v>
      </c>
      <c r="D34" s="52">
        <v>13733729</v>
      </c>
      <c r="E34" s="52">
        <v>14578937</v>
      </c>
      <c r="F34" s="52">
        <v>845208</v>
      </c>
      <c r="G34" s="35">
        <v>6.154249876344579</v>
      </c>
      <c r="H34" s="36">
        <v>5.844531893426451</v>
      </c>
      <c r="I34" s="52">
        <v>298862</v>
      </c>
      <c r="J34" s="52">
        <v>95171</v>
      </c>
      <c r="K34" s="104">
        <v>117009</v>
      </c>
    </row>
    <row r="35" spans="1:11" ht="13.5">
      <c r="A35" s="2" t="s">
        <v>279</v>
      </c>
      <c r="B35" s="52">
        <v>8</v>
      </c>
      <c r="C35" s="104">
        <v>8</v>
      </c>
      <c r="D35" s="52">
        <v>748756</v>
      </c>
      <c r="E35" s="52">
        <v>670369</v>
      </c>
      <c r="F35" s="52">
        <v>-78387</v>
      </c>
      <c r="G35" s="35">
        <v>-10.468964522487965</v>
      </c>
      <c r="H35" s="36">
        <v>0.2687433933533286</v>
      </c>
      <c r="I35" s="52">
        <v>102527</v>
      </c>
      <c r="J35" s="52">
        <v>28330</v>
      </c>
      <c r="K35" s="104">
        <v>39176</v>
      </c>
    </row>
    <row r="36" spans="1:11" ht="13.5">
      <c r="A36" s="3"/>
      <c r="B36" s="57"/>
      <c r="C36" s="105"/>
      <c r="D36" s="57"/>
      <c r="E36" s="57"/>
      <c r="F36" s="57"/>
      <c r="G36" s="4"/>
      <c r="H36" s="12"/>
      <c r="I36" s="4"/>
      <c r="J36" s="4"/>
      <c r="K36" s="12"/>
    </row>
  </sheetData>
  <mergeCells count="3">
    <mergeCell ref="B4:C4"/>
    <mergeCell ref="D4:H4"/>
    <mergeCell ref="I4:K4"/>
  </mergeCells>
  <printOptions/>
  <pageMargins left="0.75" right="0.75" top="1" bottom="1" header="0.512" footer="0.512"/>
  <pageSetup fitToHeight="1" fitToWidth="1" horizontalDpi="300" verticalDpi="300" orientation="landscape" paperSize="9" scale="95" r:id="rId1"/>
</worksheet>
</file>

<file path=xl/worksheets/sheet14.xml><?xml version="1.0" encoding="utf-8"?>
<worksheet xmlns="http://schemas.openxmlformats.org/spreadsheetml/2006/main" xmlns:r="http://schemas.openxmlformats.org/officeDocument/2006/relationships">
  <sheetPr>
    <pageSetUpPr fitToPage="1"/>
  </sheetPr>
  <dimension ref="A1:P37"/>
  <sheetViews>
    <sheetView zoomScale="75" zoomScaleNormal="75" workbookViewId="0" topLeftCell="A1">
      <selection activeCell="R14" sqref="R14"/>
    </sheetView>
  </sheetViews>
  <sheetFormatPr defaultColWidth="9.00390625" defaultRowHeight="13.5"/>
  <cols>
    <col min="1" max="1" width="15.125" style="0" customWidth="1"/>
    <col min="2" max="2" width="5.125" style="0" customWidth="1"/>
    <col min="3" max="3" width="9.625" style="0" customWidth="1"/>
    <col min="4" max="4" width="8.375" style="0" customWidth="1"/>
    <col min="5" max="5" width="7.125" style="0" customWidth="1"/>
    <col min="6" max="6" width="8.375" style="0" customWidth="1"/>
    <col min="7" max="8" width="7.125" style="0" customWidth="1"/>
    <col min="9" max="10" width="9.625" style="0" customWidth="1"/>
    <col min="11" max="12" width="7.625" style="0" customWidth="1"/>
    <col min="13" max="13" width="12.375" style="0" customWidth="1"/>
    <col min="14" max="14" width="12.875" style="0" customWidth="1"/>
    <col min="15" max="15" width="8.75390625" style="0" customWidth="1"/>
    <col min="16" max="16" width="13.25390625" style="0" customWidth="1"/>
    <col min="17" max="18" width="2.625" style="0" customWidth="1"/>
  </cols>
  <sheetData>
    <row r="1" ht="13.5">
      <c r="A1" t="s">
        <v>331</v>
      </c>
    </row>
    <row r="3" ht="13.5">
      <c r="P3" s="15" t="s">
        <v>356</v>
      </c>
    </row>
    <row r="4" spans="1:16" ht="13.5">
      <c r="A4" s="1"/>
      <c r="B4" s="1"/>
      <c r="C4" s="148" t="s">
        <v>332</v>
      </c>
      <c r="D4" s="149"/>
      <c r="E4" s="149"/>
      <c r="F4" s="149"/>
      <c r="G4" s="149"/>
      <c r="H4" s="149"/>
      <c r="I4" s="149"/>
      <c r="J4" s="150"/>
      <c r="K4" s="148" t="s">
        <v>333</v>
      </c>
      <c r="L4" s="149"/>
      <c r="M4" s="149"/>
      <c r="N4" s="149"/>
      <c r="O4" s="149"/>
      <c r="P4" s="150"/>
    </row>
    <row r="5" spans="1:16" ht="13.5">
      <c r="A5" s="16" t="s">
        <v>265</v>
      </c>
      <c r="B5" s="2" t="s">
        <v>334</v>
      </c>
      <c r="J5" s="1"/>
      <c r="K5" s="48"/>
      <c r="L5" s="49"/>
      <c r="M5" s="49" t="s">
        <v>329</v>
      </c>
      <c r="N5" s="49"/>
      <c r="O5" s="49"/>
      <c r="P5" s="50"/>
    </row>
    <row r="6" spans="1:16" ht="13.5">
      <c r="A6" s="2"/>
      <c r="B6" s="5" t="s">
        <v>335</v>
      </c>
      <c r="C6" s="16" t="s">
        <v>330</v>
      </c>
      <c r="D6" s="148" t="s">
        <v>336</v>
      </c>
      <c r="E6" s="150"/>
      <c r="F6" s="18" t="s">
        <v>337</v>
      </c>
      <c r="G6" s="18" t="s">
        <v>338</v>
      </c>
      <c r="H6" s="18" t="s">
        <v>339</v>
      </c>
      <c r="I6" s="20" t="s">
        <v>340</v>
      </c>
      <c r="J6" s="16" t="s">
        <v>341</v>
      </c>
      <c r="K6" s="18" t="s">
        <v>342</v>
      </c>
      <c r="L6" s="18" t="s">
        <v>343</v>
      </c>
      <c r="M6" s="20" t="s">
        <v>344</v>
      </c>
      <c r="N6" s="20" t="s">
        <v>345</v>
      </c>
      <c r="O6" s="18" t="s">
        <v>346</v>
      </c>
      <c r="P6" s="18" t="s">
        <v>347</v>
      </c>
    </row>
    <row r="7" spans="1:16" ht="13.5">
      <c r="A7" s="3"/>
      <c r="B7" s="3"/>
      <c r="C7" s="3"/>
      <c r="D7" s="17" t="s">
        <v>348</v>
      </c>
      <c r="E7" s="32" t="s">
        <v>349</v>
      </c>
      <c r="F7" s="19" t="s">
        <v>350</v>
      </c>
      <c r="G7" s="3"/>
      <c r="H7" s="3"/>
      <c r="I7" s="6"/>
      <c r="J7" s="3"/>
      <c r="K7" s="16" t="s">
        <v>351</v>
      </c>
      <c r="L7" s="16" t="s">
        <v>351</v>
      </c>
      <c r="M7" s="65" t="s">
        <v>352</v>
      </c>
      <c r="N7" s="5"/>
      <c r="O7" s="16" t="s">
        <v>353</v>
      </c>
      <c r="P7" s="2"/>
    </row>
    <row r="8" spans="1:16" ht="13.5">
      <c r="A8" s="1"/>
      <c r="B8" s="7"/>
      <c r="C8" s="109"/>
      <c r="D8" s="7"/>
      <c r="E8" s="7"/>
      <c r="F8" s="7"/>
      <c r="G8" s="7"/>
      <c r="H8" s="7"/>
      <c r="I8" s="7"/>
      <c r="J8" s="7"/>
      <c r="K8" s="109"/>
      <c r="L8" s="7"/>
      <c r="M8" s="7"/>
      <c r="N8" s="7"/>
      <c r="O8" s="7"/>
      <c r="P8" s="10"/>
    </row>
    <row r="9" spans="1:16" ht="13.5">
      <c r="A9" s="16" t="s">
        <v>266</v>
      </c>
      <c r="B9" s="53">
        <v>466</v>
      </c>
      <c r="C9" s="110">
        <v>4900389</v>
      </c>
      <c r="D9" s="53">
        <v>463622</v>
      </c>
      <c r="E9" s="53">
        <v>12276</v>
      </c>
      <c r="F9" s="53">
        <v>75671</v>
      </c>
      <c r="G9" s="53">
        <v>40815</v>
      </c>
      <c r="H9" s="53">
        <v>57659</v>
      </c>
      <c r="I9" s="53">
        <v>4250346</v>
      </c>
      <c r="J9" s="53">
        <v>2236203</v>
      </c>
      <c r="K9" s="110">
        <v>42871</v>
      </c>
      <c r="L9" s="53">
        <v>11518</v>
      </c>
      <c r="M9" s="53">
        <v>272786</v>
      </c>
      <c r="N9" s="53">
        <v>4498218</v>
      </c>
      <c r="O9" s="53">
        <v>46314</v>
      </c>
      <c r="P9" s="79">
        <v>28682</v>
      </c>
    </row>
    <row r="10" spans="1:16" ht="13.5">
      <c r="A10" s="2"/>
      <c r="B10" s="53"/>
      <c r="C10" s="110"/>
      <c r="D10" s="53"/>
      <c r="E10" s="53"/>
      <c r="F10" s="53"/>
      <c r="G10" s="53"/>
      <c r="H10" s="53"/>
      <c r="I10" s="53"/>
      <c r="J10" s="53"/>
      <c r="K10" s="110"/>
      <c r="L10" s="53"/>
      <c r="M10" s="53"/>
      <c r="N10" s="53"/>
      <c r="O10" s="53"/>
      <c r="P10" s="79"/>
    </row>
    <row r="11" spans="1:16" ht="13.5">
      <c r="A11" s="2" t="s">
        <v>267</v>
      </c>
      <c r="B11" s="53">
        <v>75</v>
      </c>
      <c r="C11" s="110">
        <v>11850</v>
      </c>
      <c r="D11" s="78">
        <v>0</v>
      </c>
      <c r="E11" s="53">
        <v>2350</v>
      </c>
      <c r="F11" s="53">
        <v>3560</v>
      </c>
      <c r="G11" s="53">
        <v>5739</v>
      </c>
      <c r="H11" s="53">
        <v>0</v>
      </c>
      <c r="I11" s="53">
        <v>201</v>
      </c>
      <c r="J11" s="53">
        <v>25</v>
      </c>
      <c r="K11" s="110">
        <v>963</v>
      </c>
      <c r="L11" s="53">
        <v>945</v>
      </c>
      <c r="M11" s="53">
        <v>7237</v>
      </c>
      <c r="N11" s="53">
        <v>1808</v>
      </c>
      <c r="O11" s="53">
        <v>304</v>
      </c>
      <c r="P11" s="79">
        <v>593</v>
      </c>
    </row>
    <row r="12" spans="1:16" ht="13.5">
      <c r="A12" s="2" t="s">
        <v>268</v>
      </c>
      <c r="B12" s="53">
        <v>9</v>
      </c>
      <c r="C12" s="110">
        <v>7091</v>
      </c>
      <c r="D12" s="53">
        <v>0</v>
      </c>
      <c r="E12" s="53">
        <v>837</v>
      </c>
      <c r="F12" s="53">
        <v>1190</v>
      </c>
      <c r="G12" s="53">
        <v>5064</v>
      </c>
      <c r="H12" s="53">
        <v>0</v>
      </c>
      <c r="I12" s="53">
        <v>0</v>
      </c>
      <c r="J12" s="53">
        <v>0</v>
      </c>
      <c r="K12" s="110">
        <v>533</v>
      </c>
      <c r="L12" s="53">
        <v>920</v>
      </c>
      <c r="M12" s="53">
        <v>3046</v>
      </c>
      <c r="N12" s="53">
        <v>1984</v>
      </c>
      <c r="O12" s="53">
        <v>85</v>
      </c>
      <c r="P12" s="79">
        <v>523</v>
      </c>
    </row>
    <row r="13" spans="1:16" ht="13.5">
      <c r="A13" s="2" t="s">
        <v>269</v>
      </c>
      <c r="B13" s="53">
        <v>7</v>
      </c>
      <c r="C13" s="110">
        <v>3152</v>
      </c>
      <c r="D13" s="53">
        <v>0</v>
      </c>
      <c r="E13" s="53">
        <v>40</v>
      </c>
      <c r="F13" s="53">
        <v>0</v>
      </c>
      <c r="G13" s="53">
        <v>2303</v>
      </c>
      <c r="H13" s="53">
        <v>0</v>
      </c>
      <c r="I13" s="53">
        <v>809</v>
      </c>
      <c r="J13" s="53">
        <v>0</v>
      </c>
      <c r="K13" s="110">
        <v>53</v>
      </c>
      <c r="L13" s="53">
        <v>0</v>
      </c>
      <c r="M13" s="53">
        <v>323</v>
      </c>
      <c r="N13" s="53">
        <v>119</v>
      </c>
      <c r="O13" s="53">
        <v>1923</v>
      </c>
      <c r="P13" s="79">
        <v>734</v>
      </c>
    </row>
    <row r="14" spans="1:16" ht="13.5">
      <c r="A14" s="2" t="s">
        <v>270</v>
      </c>
      <c r="B14" s="53">
        <v>50</v>
      </c>
      <c r="C14" s="110">
        <v>718</v>
      </c>
      <c r="D14" s="53">
        <v>0</v>
      </c>
      <c r="E14" s="53">
        <v>564</v>
      </c>
      <c r="F14" s="53">
        <v>0</v>
      </c>
      <c r="G14" s="53">
        <v>138</v>
      </c>
      <c r="H14" s="53">
        <v>0</v>
      </c>
      <c r="I14" s="53">
        <v>16</v>
      </c>
      <c r="J14" s="53">
        <v>0</v>
      </c>
      <c r="K14" s="110">
        <v>103</v>
      </c>
      <c r="L14" s="53">
        <v>0</v>
      </c>
      <c r="M14" s="53">
        <v>99</v>
      </c>
      <c r="N14" s="53">
        <v>7</v>
      </c>
      <c r="O14" s="53">
        <v>6</v>
      </c>
      <c r="P14" s="79">
        <v>503</v>
      </c>
    </row>
    <row r="15" spans="1:16" ht="13.5">
      <c r="A15" s="2" t="s">
        <v>271</v>
      </c>
      <c r="B15" s="53">
        <v>8</v>
      </c>
      <c r="C15" s="110">
        <v>69</v>
      </c>
      <c r="D15" s="53">
        <v>0</v>
      </c>
      <c r="E15" s="53">
        <v>38</v>
      </c>
      <c r="F15" s="53">
        <v>3</v>
      </c>
      <c r="G15" s="53">
        <v>8</v>
      </c>
      <c r="H15" s="53">
        <v>20</v>
      </c>
      <c r="I15" s="53">
        <v>0</v>
      </c>
      <c r="J15" s="53">
        <v>0</v>
      </c>
      <c r="K15" s="110">
        <v>3</v>
      </c>
      <c r="L15" s="53">
        <v>0</v>
      </c>
      <c r="M15" s="53">
        <v>24</v>
      </c>
      <c r="N15" s="53">
        <v>1</v>
      </c>
      <c r="O15" s="53">
        <v>0</v>
      </c>
      <c r="P15" s="79">
        <v>41</v>
      </c>
    </row>
    <row r="16" spans="1:16" ht="13.5">
      <c r="A16" s="2"/>
      <c r="B16" s="53"/>
      <c r="C16" s="110"/>
      <c r="D16" s="53"/>
      <c r="E16" s="53"/>
      <c r="F16" s="53"/>
      <c r="G16" s="53"/>
      <c r="H16" s="53"/>
      <c r="I16" s="53"/>
      <c r="J16" s="53"/>
      <c r="K16" s="110"/>
      <c r="L16" s="53"/>
      <c r="M16" s="53"/>
      <c r="N16" s="53"/>
      <c r="O16" s="53"/>
      <c r="P16" s="79"/>
    </row>
    <row r="17" spans="1:16" ht="13.5">
      <c r="A17" s="2" t="s">
        <v>272</v>
      </c>
      <c r="B17" s="53">
        <v>11</v>
      </c>
      <c r="C17" s="110">
        <v>189</v>
      </c>
      <c r="D17" s="53">
        <v>0</v>
      </c>
      <c r="E17" s="53">
        <v>31</v>
      </c>
      <c r="F17" s="53">
        <v>0</v>
      </c>
      <c r="G17" s="53">
        <v>158</v>
      </c>
      <c r="H17" s="53">
        <v>0</v>
      </c>
      <c r="I17" s="53">
        <v>0</v>
      </c>
      <c r="J17" s="53">
        <v>0</v>
      </c>
      <c r="K17" s="110">
        <v>115</v>
      </c>
      <c r="L17" s="53">
        <v>0</v>
      </c>
      <c r="M17" s="53">
        <v>15</v>
      </c>
      <c r="N17" s="53">
        <v>0</v>
      </c>
      <c r="O17" s="53">
        <v>0</v>
      </c>
      <c r="P17" s="79">
        <v>59</v>
      </c>
    </row>
    <row r="18" spans="1:16" ht="13.5">
      <c r="A18" s="2" t="s">
        <v>273</v>
      </c>
      <c r="B18" s="53">
        <v>8</v>
      </c>
      <c r="C18" s="110">
        <v>134705</v>
      </c>
      <c r="D18" s="53">
        <v>56504</v>
      </c>
      <c r="E18" s="53">
        <v>240</v>
      </c>
      <c r="F18" s="53">
        <v>9026</v>
      </c>
      <c r="G18" s="53">
        <v>3013</v>
      </c>
      <c r="H18" s="53">
        <v>0</v>
      </c>
      <c r="I18" s="53">
        <v>65922</v>
      </c>
      <c r="J18" s="53">
        <v>0</v>
      </c>
      <c r="K18" s="110">
        <v>2869</v>
      </c>
      <c r="L18" s="53">
        <v>0</v>
      </c>
      <c r="M18" s="53">
        <v>106465</v>
      </c>
      <c r="N18" s="53">
        <v>23765</v>
      </c>
      <c r="O18" s="53">
        <v>0</v>
      </c>
      <c r="P18" s="79">
        <v>1606</v>
      </c>
    </row>
    <row r="19" spans="1:16" ht="13.5">
      <c r="A19" s="2" t="s">
        <v>274</v>
      </c>
      <c r="B19" s="53">
        <v>14</v>
      </c>
      <c r="C19" s="110">
        <v>145</v>
      </c>
      <c r="D19" s="53">
        <v>0</v>
      </c>
      <c r="E19" s="53">
        <v>140</v>
      </c>
      <c r="F19" s="53">
        <v>0</v>
      </c>
      <c r="G19" s="53">
        <v>5</v>
      </c>
      <c r="H19" s="53">
        <v>0</v>
      </c>
      <c r="I19" s="53">
        <v>0</v>
      </c>
      <c r="J19" s="53">
        <v>0</v>
      </c>
      <c r="K19" s="110">
        <v>2</v>
      </c>
      <c r="L19" s="53">
        <v>0</v>
      </c>
      <c r="M19" s="53">
        <v>21</v>
      </c>
      <c r="N19" s="53">
        <v>53</v>
      </c>
      <c r="O19" s="53">
        <v>8</v>
      </c>
      <c r="P19" s="79">
        <v>61</v>
      </c>
    </row>
    <row r="20" spans="1:16" ht="13.5">
      <c r="A20" s="2" t="s">
        <v>359</v>
      </c>
      <c r="B20" s="53">
        <v>16</v>
      </c>
      <c r="C20" s="110">
        <v>1446430</v>
      </c>
      <c r="D20" s="53">
        <v>161748</v>
      </c>
      <c r="E20" s="53">
        <v>175</v>
      </c>
      <c r="F20" s="53">
        <v>60285</v>
      </c>
      <c r="G20" s="53">
        <v>7521</v>
      </c>
      <c r="H20" s="53">
        <v>56463</v>
      </c>
      <c r="I20" s="53">
        <v>1160238</v>
      </c>
      <c r="J20" s="53">
        <v>863000</v>
      </c>
      <c r="K20" s="110">
        <v>26540</v>
      </c>
      <c r="L20" s="53">
        <v>9308</v>
      </c>
      <c r="M20" s="53">
        <v>25577</v>
      </c>
      <c r="N20" s="53">
        <v>1377130</v>
      </c>
      <c r="O20" s="53">
        <v>200</v>
      </c>
      <c r="P20" s="79">
        <v>7675</v>
      </c>
    </row>
    <row r="21" spans="1:16" ht="13.5">
      <c r="A21" s="2" t="s">
        <v>360</v>
      </c>
      <c r="B21" s="53">
        <v>2</v>
      </c>
      <c r="C21" s="111" t="s">
        <v>354</v>
      </c>
      <c r="D21" s="67" t="s">
        <v>354</v>
      </c>
      <c r="E21" s="53">
        <v>0</v>
      </c>
      <c r="F21" s="53">
        <v>0</v>
      </c>
      <c r="G21" s="53">
        <v>0</v>
      </c>
      <c r="H21" s="67" t="s">
        <v>354</v>
      </c>
      <c r="I21" s="67" t="s">
        <v>354</v>
      </c>
      <c r="J21" s="53">
        <v>0</v>
      </c>
      <c r="K21" s="111" t="s">
        <v>354</v>
      </c>
      <c r="L21" s="53">
        <v>0</v>
      </c>
      <c r="M21" s="67" t="s">
        <v>354</v>
      </c>
      <c r="N21" s="67" t="s">
        <v>354</v>
      </c>
      <c r="O21" s="67" t="s">
        <v>354</v>
      </c>
      <c r="P21" s="56" t="s">
        <v>354</v>
      </c>
    </row>
    <row r="22" spans="1:16" ht="13.5">
      <c r="A22" s="2"/>
      <c r="B22" s="53"/>
      <c r="C22" s="110"/>
      <c r="D22" s="53"/>
      <c r="E22" s="53"/>
      <c r="F22" s="53"/>
      <c r="G22" s="53"/>
      <c r="H22" s="53"/>
      <c r="I22" s="53"/>
      <c r="J22" s="53"/>
      <c r="K22" s="112" t="s">
        <v>355</v>
      </c>
      <c r="L22" s="53"/>
      <c r="M22" s="78" t="s">
        <v>355</v>
      </c>
      <c r="N22" s="78" t="s">
        <v>355</v>
      </c>
      <c r="O22" s="78" t="s">
        <v>355</v>
      </c>
      <c r="P22" s="79"/>
    </row>
    <row r="23" spans="1:16" ht="13.5">
      <c r="A23" s="2" t="s">
        <v>275</v>
      </c>
      <c r="B23" s="53">
        <v>24</v>
      </c>
      <c r="C23" s="110">
        <v>2756</v>
      </c>
      <c r="D23" s="53">
        <v>0</v>
      </c>
      <c r="E23" s="53">
        <v>925</v>
      </c>
      <c r="F23" s="53">
        <v>1283</v>
      </c>
      <c r="G23" s="53">
        <v>548</v>
      </c>
      <c r="H23" s="53">
        <v>0</v>
      </c>
      <c r="I23" s="53">
        <v>0</v>
      </c>
      <c r="J23" s="53">
        <v>0</v>
      </c>
      <c r="K23" s="110">
        <v>38</v>
      </c>
      <c r="L23" s="53">
        <v>0</v>
      </c>
      <c r="M23" s="53">
        <v>33</v>
      </c>
      <c r="N23" s="53">
        <v>2408</v>
      </c>
      <c r="O23" s="53">
        <v>54</v>
      </c>
      <c r="P23" s="79">
        <v>223</v>
      </c>
    </row>
    <row r="24" spans="1:16" ht="13.5">
      <c r="A24" s="2" t="s">
        <v>276</v>
      </c>
      <c r="B24" s="53">
        <v>5</v>
      </c>
      <c r="C24" s="111" t="s">
        <v>354</v>
      </c>
      <c r="D24" s="53">
        <v>0</v>
      </c>
      <c r="E24" s="67" t="s">
        <v>354</v>
      </c>
      <c r="F24" s="53">
        <v>0</v>
      </c>
      <c r="G24" s="53">
        <v>400</v>
      </c>
      <c r="H24" s="53">
        <v>0</v>
      </c>
      <c r="I24" s="53">
        <v>0</v>
      </c>
      <c r="J24" s="53">
        <v>0</v>
      </c>
      <c r="K24" s="110">
        <v>0</v>
      </c>
      <c r="L24" s="53">
        <v>0</v>
      </c>
      <c r="M24" s="53">
        <v>350</v>
      </c>
      <c r="N24" s="53">
        <v>50</v>
      </c>
      <c r="O24" s="67" t="s">
        <v>354</v>
      </c>
      <c r="P24" s="56" t="s">
        <v>354</v>
      </c>
    </row>
    <row r="25" spans="1:16" ht="13.5">
      <c r="A25" s="2" t="s">
        <v>277</v>
      </c>
      <c r="B25" s="53">
        <v>1</v>
      </c>
      <c r="C25" s="111" t="s">
        <v>354</v>
      </c>
      <c r="D25" s="53">
        <v>0</v>
      </c>
      <c r="E25" s="67" t="s">
        <v>354</v>
      </c>
      <c r="F25" s="53">
        <v>0</v>
      </c>
      <c r="G25" s="53">
        <v>0</v>
      </c>
      <c r="H25" s="53">
        <v>0</v>
      </c>
      <c r="I25" s="53">
        <v>0</v>
      </c>
      <c r="J25" s="53">
        <v>0</v>
      </c>
      <c r="K25" s="110">
        <v>0</v>
      </c>
      <c r="L25" s="53">
        <v>0</v>
      </c>
      <c r="M25" s="53">
        <v>0</v>
      </c>
      <c r="N25" s="53">
        <v>0</v>
      </c>
      <c r="O25" s="67" t="s">
        <v>354</v>
      </c>
      <c r="P25" s="56" t="s">
        <v>354</v>
      </c>
    </row>
    <row r="26" spans="1:16" ht="13.5">
      <c r="A26" s="2" t="s">
        <v>278</v>
      </c>
      <c r="B26" s="53">
        <v>28</v>
      </c>
      <c r="C26" s="110">
        <v>41393</v>
      </c>
      <c r="D26" s="53">
        <v>272</v>
      </c>
      <c r="E26" s="53">
        <v>1511</v>
      </c>
      <c r="F26" s="53">
        <v>56</v>
      </c>
      <c r="G26" s="53">
        <v>5433</v>
      </c>
      <c r="H26" s="53">
        <v>434</v>
      </c>
      <c r="I26" s="53">
        <v>33687</v>
      </c>
      <c r="J26" s="53">
        <v>614500</v>
      </c>
      <c r="K26" s="110">
        <v>776</v>
      </c>
      <c r="L26" s="53">
        <v>145</v>
      </c>
      <c r="M26" s="53">
        <v>1580</v>
      </c>
      <c r="N26" s="53">
        <v>35806</v>
      </c>
      <c r="O26" s="53">
        <v>2142</v>
      </c>
      <c r="P26" s="79">
        <v>944</v>
      </c>
    </row>
    <row r="27" spans="1:16" ht="13.5">
      <c r="A27" s="2" t="s">
        <v>361</v>
      </c>
      <c r="B27" s="53">
        <v>11</v>
      </c>
      <c r="C27" s="110">
        <v>2626865</v>
      </c>
      <c r="D27" s="53">
        <v>189700</v>
      </c>
      <c r="E27" s="53">
        <v>123</v>
      </c>
      <c r="F27" s="53">
        <v>0</v>
      </c>
      <c r="G27" s="53">
        <v>222</v>
      </c>
      <c r="H27" s="53">
        <v>0</v>
      </c>
      <c r="I27" s="53">
        <v>2436820</v>
      </c>
      <c r="J27" s="53">
        <v>529000</v>
      </c>
      <c r="K27" s="110">
        <v>2605</v>
      </c>
      <c r="L27" s="53">
        <v>0</v>
      </c>
      <c r="M27" s="53">
        <v>108034</v>
      </c>
      <c r="N27" s="53">
        <v>2509126</v>
      </c>
      <c r="O27" s="53">
        <v>400</v>
      </c>
      <c r="P27" s="79">
        <v>6700</v>
      </c>
    </row>
    <row r="28" spans="1:16" ht="13.5">
      <c r="A28" s="2"/>
      <c r="B28" s="53"/>
      <c r="C28" s="110"/>
      <c r="D28" s="53"/>
      <c r="E28" s="53"/>
      <c r="F28" s="53"/>
      <c r="G28" s="53"/>
      <c r="H28" s="53"/>
      <c r="I28" s="53"/>
      <c r="J28" s="53"/>
      <c r="K28" s="112" t="s">
        <v>355</v>
      </c>
      <c r="L28" s="53"/>
      <c r="M28" s="53"/>
      <c r="N28" s="53"/>
      <c r="O28" s="53"/>
      <c r="P28" s="79"/>
    </row>
    <row r="29" spans="1:16" ht="13.5">
      <c r="A29" s="2" t="s">
        <v>362</v>
      </c>
      <c r="B29" s="53">
        <v>3</v>
      </c>
      <c r="C29" s="111" t="s">
        <v>354</v>
      </c>
      <c r="D29" s="67" t="s">
        <v>354</v>
      </c>
      <c r="E29" s="53">
        <v>840</v>
      </c>
      <c r="F29" s="53">
        <v>0</v>
      </c>
      <c r="G29" s="53">
        <v>32</v>
      </c>
      <c r="H29" s="67" t="s">
        <v>354</v>
      </c>
      <c r="I29" s="67" t="s">
        <v>354</v>
      </c>
      <c r="J29" s="53">
        <v>229678</v>
      </c>
      <c r="K29" s="111" t="s">
        <v>354</v>
      </c>
      <c r="L29" s="53">
        <v>0</v>
      </c>
      <c r="M29" s="67" t="s">
        <v>354</v>
      </c>
      <c r="N29" s="67" t="s">
        <v>354</v>
      </c>
      <c r="O29" s="67" t="s">
        <v>354</v>
      </c>
      <c r="P29" s="56" t="s">
        <v>354</v>
      </c>
    </row>
    <row r="30" spans="1:16" ht="13.5">
      <c r="A30" s="2" t="s">
        <v>363</v>
      </c>
      <c r="B30" s="53">
        <v>36</v>
      </c>
      <c r="C30" s="110">
        <v>1660</v>
      </c>
      <c r="D30" s="53">
        <v>159</v>
      </c>
      <c r="E30" s="53">
        <v>521</v>
      </c>
      <c r="F30" s="53">
        <v>0</v>
      </c>
      <c r="G30" s="53">
        <v>672</v>
      </c>
      <c r="H30" s="53">
        <v>60</v>
      </c>
      <c r="I30" s="53">
        <v>248</v>
      </c>
      <c r="J30" s="53">
        <v>0</v>
      </c>
      <c r="K30" s="110">
        <v>71</v>
      </c>
      <c r="L30" s="53">
        <v>0</v>
      </c>
      <c r="M30" s="53">
        <v>469</v>
      </c>
      <c r="N30" s="53">
        <v>627</v>
      </c>
      <c r="O30" s="53">
        <v>3</v>
      </c>
      <c r="P30" s="79">
        <v>490</v>
      </c>
    </row>
    <row r="31" spans="1:16" ht="13.5">
      <c r="A31" s="2" t="s">
        <v>364</v>
      </c>
      <c r="B31" s="53">
        <v>40</v>
      </c>
      <c r="C31" s="110">
        <v>1811</v>
      </c>
      <c r="D31" s="53">
        <v>763</v>
      </c>
      <c r="E31" s="53">
        <v>674</v>
      </c>
      <c r="F31" s="53">
        <v>0</v>
      </c>
      <c r="G31" s="53">
        <v>274</v>
      </c>
      <c r="H31" s="53">
        <v>0</v>
      </c>
      <c r="I31" s="53">
        <v>100</v>
      </c>
      <c r="J31" s="53">
        <v>0</v>
      </c>
      <c r="K31" s="110">
        <v>67</v>
      </c>
      <c r="L31" s="53">
        <v>0</v>
      </c>
      <c r="M31" s="53">
        <v>503</v>
      </c>
      <c r="N31" s="53">
        <v>436</v>
      </c>
      <c r="O31" s="53">
        <v>45</v>
      </c>
      <c r="P31" s="79">
        <v>760</v>
      </c>
    </row>
    <row r="32" spans="1:16" ht="13.5">
      <c r="A32" s="2" t="s">
        <v>365</v>
      </c>
      <c r="B32" s="53">
        <v>70</v>
      </c>
      <c r="C32" s="110">
        <v>80331</v>
      </c>
      <c r="D32" s="53">
        <v>23991</v>
      </c>
      <c r="E32" s="53">
        <v>1827</v>
      </c>
      <c r="F32" s="53">
        <v>13</v>
      </c>
      <c r="G32" s="53">
        <v>2850</v>
      </c>
      <c r="H32" s="53">
        <v>0</v>
      </c>
      <c r="I32" s="53">
        <v>51650</v>
      </c>
      <c r="J32" s="53">
        <v>0</v>
      </c>
      <c r="K32" s="110">
        <v>822</v>
      </c>
      <c r="L32" s="53">
        <v>0</v>
      </c>
      <c r="M32" s="53">
        <v>15674</v>
      </c>
      <c r="N32" s="53">
        <v>19455</v>
      </c>
      <c r="O32" s="53">
        <v>39326</v>
      </c>
      <c r="P32" s="79">
        <v>5054</v>
      </c>
    </row>
    <row r="33" spans="1:16" ht="13.5">
      <c r="A33" s="2" t="s">
        <v>366</v>
      </c>
      <c r="B33" s="53">
        <v>27</v>
      </c>
      <c r="C33" s="110">
        <v>2236</v>
      </c>
      <c r="D33" s="53">
        <v>0</v>
      </c>
      <c r="E33" s="53">
        <v>566</v>
      </c>
      <c r="F33" s="53">
        <v>0</v>
      </c>
      <c r="G33" s="53">
        <v>1670</v>
      </c>
      <c r="H33" s="53">
        <v>0</v>
      </c>
      <c r="I33" s="53">
        <v>0</v>
      </c>
      <c r="J33" s="53">
        <v>0</v>
      </c>
      <c r="K33" s="110">
        <v>10</v>
      </c>
      <c r="L33" s="53">
        <v>0</v>
      </c>
      <c r="M33" s="53">
        <v>119</v>
      </c>
      <c r="N33" s="53">
        <v>1594</v>
      </c>
      <c r="O33" s="53">
        <v>6</v>
      </c>
      <c r="P33" s="79">
        <v>507</v>
      </c>
    </row>
    <row r="34" spans="1:16" ht="13.5">
      <c r="A34" s="2"/>
      <c r="B34" s="53"/>
      <c r="C34" s="110"/>
      <c r="D34" s="53"/>
      <c r="E34" s="53"/>
      <c r="F34" s="53"/>
      <c r="G34" s="53"/>
      <c r="H34" s="53"/>
      <c r="I34" s="53"/>
      <c r="J34" s="53"/>
      <c r="K34" s="110"/>
      <c r="L34" s="53"/>
      <c r="M34" s="53"/>
      <c r="N34" s="53"/>
      <c r="O34" s="53"/>
      <c r="P34" s="79"/>
    </row>
    <row r="35" spans="1:16" ht="13.5">
      <c r="A35" s="2" t="s">
        <v>367</v>
      </c>
      <c r="B35" s="53">
        <v>13</v>
      </c>
      <c r="C35" s="110">
        <v>6024</v>
      </c>
      <c r="D35" s="53">
        <v>190</v>
      </c>
      <c r="E35" s="53">
        <v>719</v>
      </c>
      <c r="F35" s="53">
        <v>255</v>
      </c>
      <c r="G35" s="53">
        <v>4735</v>
      </c>
      <c r="H35" s="53">
        <v>0</v>
      </c>
      <c r="I35" s="53">
        <v>125</v>
      </c>
      <c r="J35" s="53">
        <v>0</v>
      </c>
      <c r="K35" s="110">
        <v>274</v>
      </c>
      <c r="L35" s="53">
        <v>200</v>
      </c>
      <c r="M35" s="53">
        <v>560</v>
      </c>
      <c r="N35" s="53">
        <v>3820</v>
      </c>
      <c r="O35" s="53">
        <v>200</v>
      </c>
      <c r="P35" s="79">
        <v>970</v>
      </c>
    </row>
    <row r="36" spans="1:16" ht="13.5">
      <c r="A36" s="2" t="s">
        <v>279</v>
      </c>
      <c r="B36" s="53">
        <v>8</v>
      </c>
      <c r="C36" s="110">
        <v>138</v>
      </c>
      <c r="D36" s="53">
        <v>0</v>
      </c>
      <c r="E36" s="53">
        <v>66</v>
      </c>
      <c r="F36" s="53">
        <v>0</v>
      </c>
      <c r="G36" s="53">
        <v>30</v>
      </c>
      <c r="H36" s="53">
        <v>32</v>
      </c>
      <c r="I36" s="53">
        <v>10</v>
      </c>
      <c r="J36" s="53">
        <v>0</v>
      </c>
      <c r="K36" s="110">
        <v>17</v>
      </c>
      <c r="L36" s="53">
        <v>0</v>
      </c>
      <c r="M36" s="53">
        <v>64</v>
      </c>
      <c r="N36" s="53">
        <v>22</v>
      </c>
      <c r="O36" s="53">
        <v>8</v>
      </c>
      <c r="P36" s="79">
        <v>27</v>
      </c>
    </row>
    <row r="37" spans="1:16" ht="13.5">
      <c r="A37" s="3"/>
      <c r="B37" s="58"/>
      <c r="C37" s="113"/>
      <c r="D37" s="58"/>
      <c r="E37" s="58"/>
      <c r="F37" s="58"/>
      <c r="G37" s="58"/>
      <c r="H37" s="58"/>
      <c r="I37" s="58"/>
      <c r="J37" s="58"/>
      <c r="K37" s="113"/>
      <c r="L37" s="58"/>
      <c r="M37" s="58"/>
      <c r="N37" s="58"/>
      <c r="O37" s="58"/>
      <c r="P37" s="114"/>
    </row>
  </sheetData>
  <mergeCells count="3">
    <mergeCell ref="C4:J4"/>
    <mergeCell ref="D6:E6"/>
    <mergeCell ref="K4:P4"/>
  </mergeCells>
  <printOptions/>
  <pageMargins left="0.75" right="0.75" top="1" bottom="1" header="0.512" footer="0.512"/>
  <pageSetup fitToHeight="1" fitToWidth="1" horizontalDpi="300" verticalDpi="300" orientation="landscape" paperSize="9" scale="86" r:id="rId1"/>
</worksheet>
</file>

<file path=xl/worksheets/sheet2.xml><?xml version="1.0" encoding="utf-8"?>
<worksheet xmlns="http://schemas.openxmlformats.org/spreadsheetml/2006/main" xmlns:r="http://schemas.openxmlformats.org/officeDocument/2006/relationships">
  <dimension ref="A1:R53"/>
  <sheetViews>
    <sheetView zoomScale="75" zoomScaleNormal="75" workbookViewId="0" topLeftCell="A1">
      <selection activeCell="L30" sqref="L30"/>
    </sheetView>
  </sheetViews>
  <sheetFormatPr defaultColWidth="9.00390625" defaultRowHeight="13.5"/>
  <cols>
    <col min="1" max="1" width="10.625" style="0" customWidth="1"/>
    <col min="2" max="5" width="7.625" style="0" customWidth="1"/>
    <col min="6" max="6" width="10.875" style="0" bestFit="1" customWidth="1"/>
    <col min="7" max="8" width="8.625" style="0" customWidth="1"/>
    <col min="9" max="9" width="8.75390625" style="0" customWidth="1"/>
    <col min="10" max="11" width="8.875" style="0" customWidth="1"/>
    <col min="12" max="12" width="9.625" style="0" customWidth="1"/>
    <col min="13" max="13" width="8.125" style="0" customWidth="1"/>
    <col min="14" max="14" width="14.625" style="0" customWidth="1"/>
    <col min="15" max="15" width="14.50390625" style="0" customWidth="1"/>
    <col min="16" max="16" width="12.625" style="0" customWidth="1"/>
    <col min="17" max="18" width="8.125" style="0" customWidth="1"/>
    <col min="19" max="19" width="2.625" style="0" customWidth="1"/>
  </cols>
  <sheetData>
    <row r="1" ht="13.5">
      <c r="A1" t="s">
        <v>81</v>
      </c>
    </row>
    <row r="3" ht="13.5">
      <c r="R3" s="15" t="s">
        <v>19</v>
      </c>
    </row>
    <row r="4" spans="1:18" ht="15" customHeight="1">
      <c r="A4" s="1"/>
      <c r="B4" s="148" t="s">
        <v>55</v>
      </c>
      <c r="C4" s="149"/>
      <c r="D4" s="149"/>
      <c r="E4" s="149"/>
      <c r="F4" s="150"/>
      <c r="G4" s="148" t="s">
        <v>56</v>
      </c>
      <c r="H4" s="149"/>
      <c r="I4" s="149"/>
      <c r="J4" s="149"/>
      <c r="K4" s="149"/>
      <c r="L4" s="149"/>
      <c r="M4" s="150"/>
      <c r="N4" s="148" t="s">
        <v>59</v>
      </c>
      <c r="O4" s="149"/>
      <c r="P4" s="149"/>
      <c r="Q4" s="149"/>
      <c r="R4" s="150"/>
    </row>
    <row r="5" spans="1:18" ht="13.5">
      <c r="A5" s="2" t="s">
        <v>20</v>
      </c>
      <c r="B5" s="20" t="s">
        <v>76</v>
      </c>
      <c r="C5" s="20" t="s">
        <v>86</v>
      </c>
      <c r="F5" s="9"/>
      <c r="G5" s="20" t="s">
        <v>76</v>
      </c>
      <c r="H5" s="20" t="s">
        <v>86</v>
      </c>
      <c r="M5" s="9"/>
      <c r="N5" s="20" t="s">
        <v>76</v>
      </c>
      <c r="O5" s="20" t="s">
        <v>86</v>
      </c>
      <c r="R5" s="9"/>
    </row>
    <row r="6" spans="1:18" ht="15" customHeight="1">
      <c r="A6" s="3"/>
      <c r="B6" s="3"/>
      <c r="C6" s="6"/>
      <c r="D6" s="17" t="s">
        <v>69</v>
      </c>
      <c r="E6" s="17" t="s">
        <v>68</v>
      </c>
      <c r="F6" s="17" t="s">
        <v>67</v>
      </c>
      <c r="G6" s="3"/>
      <c r="H6" s="6"/>
      <c r="I6" s="17" t="s">
        <v>73</v>
      </c>
      <c r="J6" s="32" t="s">
        <v>18</v>
      </c>
      <c r="K6" s="17" t="s">
        <v>69</v>
      </c>
      <c r="L6" s="17" t="s">
        <v>1</v>
      </c>
      <c r="M6" s="17" t="s">
        <v>67</v>
      </c>
      <c r="N6" s="3"/>
      <c r="O6" s="6"/>
      <c r="P6" s="17" t="s">
        <v>45</v>
      </c>
      <c r="Q6" s="17" t="s">
        <v>74</v>
      </c>
      <c r="R6" s="17" t="s">
        <v>67</v>
      </c>
    </row>
    <row r="7" spans="1:18" ht="13.5">
      <c r="A7" s="1"/>
      <c r="B7" s="120"/>
      <c r="C7" s="121"/>
      <c r="D7" s="121"/>
      <c r="E7" s="121"/>
      <c r="F7" s="129"/>
      <c r="G7" s="130"/>
      <c r="H7" s="121"/>
      <c r="I7" s="121"/>
      <c r="J7" s="121"/>
      <c r="K7" s="121"/>
      <c r="L7" s="121"/>
      <c r="M7" s="129"/>
      <c r="N7" s="130"/>
      <c r="O7" s="121"/>
      <c r="P7" s="121"/>
      <c r="Q7" s="121"/>
      <c r="R7" s="129"/>
    </row>
    <row r="8" spans="1:18" ht="13.5">
      <c r="A8" s="16" t="s">
        <v>39</v>
      </c>
      <c r="B8" s="131">
        <f>B10+B15+B21</f>
        <v>2516</v>
      </c>
      <c r="C8" s="38">
        <f>C10+C15+C21</f>
        <v>2338</v>
      </c>
      <c r="D8" s="38">
        <f>C8-B8</f>
        <v>-178</v>
      </c>
      <c r="E8" s="126">
        <f>C8/B8*100-100</f>
        <v>-7.074721780604136</v>
      </c>
      <c r="F8" s="127">
        <v>100</v>
      </c>
      <c r="G8" s="38">
        <v>77377</v>
      </c>
      <c r="H8" s="38">
        <v>72980</v>
      </c>
      <c r="I8" s="38">
        <v>72406</v>
      </c>
      <c r="J8" s="38">
        <v>574</v>
      </c>
      <c r="K8" s="39">
        <f>H8-G8</f>
        <v>-4397</v>
      </c>
      <c r="L8" s="126">
        <f>H8/G8*100-100</f>
        <v>-5.682567171123196</v>
      </c>
      <c r="M8" s="127">
        <v>100</v>
      </c>
      <c r="N8" s="38">
        <f>N10+N15+N21</f>
        <v>283046824</v>
      </c>
      <c r="O8" s="38">
        <f>O10+O15+O21</f>
        <v>277575678</v>
      </c>
      <c r="P8" s="39">
        <f>O8-N8</f>
        <v>-5471146</v>
      </c>
      <c r="Q8" s="126">
        <f>O8/N8*100-100</f>
        <v>-1.9329473204051908</v>
      </c>
      <c r="R8" s="127">
        <f>R10+R15+R21</f>
        <v>100</v>
      </c>
    </row>
    <row r="9" spans="1:18" ht="13.5">
      <c r="A9" s="2"/>
      <c r="B9" s="131"/>
      <c r="C9" s="39"/>
      <c r="D9" s="38"/>
      <c r="E9" s="126"/>
      <c r="F9" s="127"/>
      <c r="G9" s="38"/>
      <c r="H9" s="38"/>
      <c r="I9" s="39"/>
      <c r="J9" s="39"/>
      <c r="K9" s="39"/>
      <c r="L9" s="126"/>
      <c r="M9" s="127"/>
      <c r="N9" s="39"/>
      <c r="O9" s="39"/>
      <c r="P9" s="39"/>
      <c r="Q9" s="126"/>
      <c r="R9" s="127"/>
    </row>
    <row r="10" spans="1:18" ht="18" customHeight="1">
      <c r="A10" s="16" t="s">
        <v>21</v>
      </c>
      <c r="B10" s="131">
        <f>SUM(B11:B13)</f>
        <v>2024</v>
      </c>
      <c r="C10" s="38">
        <f>SUM(C11:C13)</f>
        <v>1872</v>
      </c>
      <c r="D10" s="38">
        <f aca="true" t="shared" si="0" ref="D10:D24">C10-B10</f>
        <v>-152</v>
      </c>
      <c r="E10" s="126">
        <f aca="true" t="shared" si="1" ref="E10:E24">C10/B10*100-100</f>
        <v>-7.509881422924906</v>
      </c>
      <c r="F10" s="127">
        <f>C10/$C$8*100</f>
        <v>80.06843455945253</v>
      </c>
      <c r="G10" s="38">
        <v>21904</v>
      </c>
      <c r="H10" s="38">
        <v>20268</v>
      </c>
      <c r="I10" s="38">
        <v>19694</v>
      </c>
      <c r="J10" s="38">
        <v>574</v>
      </c>
      <c r="K10" s="39">
        <f aca="true" t="shared" si="2" ref="K10:K24">H10-G10</f>
        <v>-1636</v>
      </c>
      <c r="L10" s="126">
        <f aca="true" t="shared" si="3" ref="L10:L24">H10/G10*100-100</f>
        <v>-7.468955441928415</v>
      </c>
      <c r="M10" s="127">
        <f>H10/$H$8*100</f>
        <v>27.77199232666484</v>
      </c>
      <c r="N10" s="38">
        <f>SUM(N11:N13)</f>
        <v>26250142</v>
      </c>
      <c r="O10" s="38">
        <f>SUM(O11:O13)</f>
        <v>25582336</v>
      </c>
      <c r="P10" s="39">
        <f aca="true" t="shared" si="4" ref="P10:P24">O10-N10</f>
        <v>-667806</v>
      </c>
      <c r="Q10" s="126">
        <f aca="true" t="shared" si="5" ref="Q10:Q24">O10/N10*100-100</f>
        <v>-2.544009095265082</v>
      </c>
      <c r="R10" s="127">
        <f>O10/$O$8*100</f>
        <v>9.21634639761197</v>
      </c>
    </row>
    <row r="11" spans="1:18" ht="18" customHeight="1">
      <c r="A11" s="27" t="s">
        <v>31</v>
      </c>
      <c r="B11" s="39">
        <v>1196</v>
      </c>
      <c r="C11" s="39">
        <v>1100</v>
      </c>
      <c r="D11" s="38">
        <f t="shared" si="0"/>
        <v>-96</v>
      </c>
      <c r="E11" s="126">
        <f t="shared" si="1"/>
        <v>-8.026755852842797</v>
      </c>
      <c r="F11" s="127">
        <f aca="true" t="shared" si="6" ref="F11:F24">C11/$C$8*100</f>
        <v>47.04875962360992</v>
      </c>
      <c r="G11" s="38">
        <v>7232</v>
      </c>
      <c r="H11" s="38">
        <v>6755</v>
      </c>
      <c r="I11" s="86">
        <v>6230</v>
      </c>
      <c r="J11" s="39">
        <v>525</v>
      </c>
      <c r="K11" s="39">
        <f t="shared" si="2"/>
        <v>-477</v>
      </c>
      <c r="L11" s="126">
        <f t="shared" si="3"/>
        <v>-6.595685840707972</v>
      </c>
      <c r="M11" s="127">
        <f aca="true" t="shared" si="7" ref="M11:M24">H11/$H$8*100</f>
        <v>9.255960537133461</v>
      </c>
      <c r="N11" s="39">
        <v>6794913</v>
      </c>
      <c r="O11" s="39">
        <v>6212198</v>
      </c>
      <c r="P11" s="39">
        <f t="shared" si="4"/>
        <v>-582715</v>
      </c>
      <c r="Q11" s="126">
        <f t="shared" si="5"/>
        <v>-8.575753655712731</v>
      </c>
      <c r="R11" s="127">
        <f aca="true" t="shared" si="8" ref="R11:R24">O11/$O$8*100</f>
        <v>2.2380195717291915</v>
      </c>
    </row>
    <row r="12" spans="1:18" ht="18" customHeight="1">
      <c r="A12" s="27" t="s">
        <v>32</v>
      </c>
      <c r="B12" s="39">
        <v>529</v>
      </c>
      <c r="C12" s="39">
        <v>510</v>
      </c>
      <c r="D12" s="38">
        <f t="shared" si="0"/>
        <v>-19</v>
      </c>
      <c r="E12" s="126">
        <f t="shared" si="1"/>
        <v>-3.5916824196597332</v>
      </c>
      <c r="F12" s="127">
        <f t="shared" si="6"/>
        <v>21.813515825491873</v>
      </c>
      <c r="G12" s="38">
        <v>7465</v>
      </c>
      <c r="H12" s="38">
        <v>7156</v>
      </c>
      <c r="I12" s="86">
        <v>7115</v>
      </c>
      <c r="J12" s="39">
        <v>41</v>
      </c>
      <c r="K12" s="39">
        <f t="shared" si="2"/>
        <v>-309</v>
      </c>
      <c r="L12" s="126">
        <f t="shared" si="3"/>
        <v>-4.139316811788348</v>
      </c>
      <c r="M12" s="127">
        <f t="shared" si="7"/>
        <v>9.805426144149083</v>
      </c>
      <c r="N12" s="39">
        <v>9049577</v>
      </c>
      <c r="O12" s="39">
        <v>9358487</v>
      </c>
      <c r="P12" s="39">
        <f t="shared" si="4"/>
        <v>308910</v>
      </c>
      <c r="Q12" s="126">
        <f t="shared" si="5"/>
        <v>3.4135297152563027</v>
      </c>
      <c r="R12" s="127">
        <f t="shared" si="8"/>
        <v>3.37150829187563</v>
      </c>
    </row>
    <row r="13" spans="1:18" ht="18" customHeight="1">
      <c r="A13" s="27" t="s">
        <v>30</v>
      </c>
      <c r="B13" s="39">
        <v>299</v>
      </c>
      <c r="C13" s="39">
        <v>262</v>
      </c>
      <c r="D13" s="38">
        <f t="shared" si="0"/>
        <v>-37</v>
      </c>
      <c r="E13" s="126">
        <f t="shared" si="1"/>
        <v>-12.374581939799327</v>
      </c>
      <c r="F13" s="127">
        <f t="shared" si="6"/>
        <v>11.206159110350727</v>
      </c>
      <c r="G13" s="38">
        <v>7207</v>
      </c>
      <c r="H13" s="38">
        <v>6357</v>
      </c>
      <c r="I13" s="39">
        <v>6349</v>
      </c>
      <c r="J13" s="39">
        <v>8</v>
      </c>
      <c r="K13" s="39">
        <f t="shared" si="2"/>
        <v>-850</v>
      </c>
      <c r="L13" s="126">
        <f t="shared" si="3"/>
        <v>-11.794089080061056</v>
      </c>
      <c r="M13" s="127">
        <f t="shared" si="7"/>
        <v>8.710605645382296</v>
      </c>
      <c r="N13" s="39">
        <v>10405652</v>
      </c>
      <c r="O13" s="39">
        <v>10011651</v>
      </c>
      <c r="P13" s="39">
        <f t="shared" si="4"/>
        <v>-394001</v>
      </c>
      <c r="Q13" s="126">
        <f t="shared" si="5"/>
        <v>-3.7864133838033496</v>
      </c>
      <c r="R13" s="127">
        <f t="shared" si="8"/>
        <v>3.6068185340071475</v>
      </c>
    </row>
    <row r="14" spans="1:18" ht="13.5">
      <c r="A14" s="16"/>
      <c r="B14" s="131"/>
      <c r="C14" s="39"/>
      <c r="D14" s="38"/>
      <c r="E14" s="126"/>
      <c r="F14" s="127"/>
      <c r="G14" s="38"/>
      <c r="H14" s="38"/>
      <c r="I14" s="39"/>
      <c r="J14" s="39"/>
      <c r="K14" s="39"/>
      <c r="L14" s="126"/>
      <c r="M14" s="127"/>
      <c r="N14" s="39"/>
      <c r="O14" s="39"/>
      <c r="P14" s="39"/>
      <c r="Q14" s="126"/>
      <c r="R14" s="127"/>
    </row>
    <row r="15" spans="1:18" ht="18" customHeight="1">
      <c r="A15" s="16" t="s">
        <v>22</v>
      </c>
      <c r="B15" s="131">
        <f>SUM(B16:B19)</f>
        <v>463</v>
      </c>
      <c r="C15" s="38">
        <f>SUM(C16:C19)</f>
        <v>439</v>
      </c>
      <c r="D15" s="38">
        <f t="shared" si="0"/>
        <v>-24</v>
      </c>
      <c r="E15" s="126">
        <f t="shared" si="1"/>
        <v>-5.1835853131749445</v>
      </c>
      <c r="F15" s="127">
        <f t="shared" si="6"/>
        <v>18.776732249786143</v>
      </c>
      <c r="G15" s="38">
        <v>35635</v>
      </c>
      <c r="H15" s="38">
        <v>34127</v>
      </c>
      <c r="I15" s="38">
        <v>34127</v>
      </c>
      <c r="J15" s="38">
        <v>0</v>
      </c>
      <c r="K15" s="39">
        <f t="shared" si="2"/>
        <v>-1508</v>
      </c>
      <c r="L15" s="126">
        <f t="shared" si="3"/>
        <v>-4.2317945839764235</v>
      </c>
      <c r="M15" s="127">
        <f t="shared" si="7"/>
        <v>46.762126610030144</v>
      </c>
      <c r="N15" s="38">
        <f>SUM(N16:N19)</f>
        <v>89156660</v>
      </c>
      <c r="O15" s="38">
        <f>SUM(O16:O19)</f>
        <v>92414724</v>
      </c>
      <c r="P15" s="39">
        <f t="shared" si="4"/>
        <v>3258064</v>
      </c>
      <c r="Q15" s="126">
        <f t="shared" si="5"/>
        <v>3.654313654190261</v>
      </c>
      <c r="R15" s="127">
        <f t="shared" si="8"/>
        <v>33.29352364943156</v>
      </c>
    </row>
    <row r="16" spans="1:18" ht="18" customHeight="1">
      <c r="A16" s="27" t="s">
        <v>29</v>
      </c>
      <c r="B16" s="39">
        <v>178</v>
      </c>
      <c r="C16" s="39">
        <v>165</v>
      </c>
      <c r="D16" s="38">
        <f t="shared" si="0"/>
        <v>-13</v>
      </c>
      <c r="E16" s="126">
        <f t="shared" si="1"/>
        <v>-7.303370786516851</v>
      </c>
      <c r="F16" s="127">
        <f t="shared" si="6"/>
        <v>7.057313943541487</v>
      </c>
      <c r="G16" s="38">
        <v>7050</v>
      </c>
      <c r="H16" s="38">
        <v>6449</v>
      </c>
      <c r="I16" s="39">
        <v>6449</v>
      </c>
      <c r="J16" s="39">
        <v>0</v>
      </c>
      <c r="K16" s="39">
        <f t="shared" si="2"/>
        <v>-601</v>
      </c>
      <c r="L16" s="126">
        <f t="shared" si="3"/>
        <v>-8.524822695035468</v>
      </c>
      <c r="M16" s="127">
        <f t="shared" si="7"/>
        <v>8.836667580158949</v>
      </c>
      <c r="N16" s="39">
        <v>13189972</v>
      </c>
      <c r="O16" s="39">
        <v>12090382</v>
      </c>
      <c r="P16" s="39">
        <f t="shared" si="4"/>
        <v>-1099590</v>
      </c>
      <c r="Q16" s="126">
        <f t="shared" si="5"/>
        <v>-8.336560532501508</v>
      </c>
      <c r="R16" s="127">
        <f t="shared" si="8"/>
        <v>4.355706554376137</v>
      </c>
    </row>
    <row r="17" spans="1:18" ht="18" customHeight="1">
      <c r="A17" s="27" t="s">
        <v>28</v>
      </c>
      <c r="B17" s="39">
        <v>182</v>
      </c>
      <c r="C17" s="39">
        <v>177</v>
      </c>
      <c r="D17" s="38">
        <f t="shared" si="0"/>
        <v>-5</v>
      </c>
      <c r="E17" s="126">
        <f t="shared" si="1"/>
        <v>-2.7472527472527446</v>
      </c>
      <c r="F17" s="127">
        <f t="shared" si="6"/>
        <v>7.570573139435415</v>
      </c>
      <c r="G17" s="38">
        <v>12474</v>
      </c>
      <c r="H17" s="38">
        <v>12162</v>
      </c>
      <c r="I17" s="39">
        <v>12162</v>
      </c>
      <c r="J17" s="39">
        <v>0</v>
      </c>
      <c r="K17" s="39">
        <f t="shared" si="2"/>
        <v>-312</v>
      </c>
      <c r="L17" s="126">
        <f t="shared" si="3"/>
        <v>-2.501202501202499</v>
      </c>
      <c r="M17" s="127">
        <f t="shared" si="7"/>
        <v>16.664839682104688</v>
      </c>
      <c r="N17" s="39">
        <v>25662451</v>
      </c>
      <c r="O17" s="39">
        <v>26525242</v>
      </c>
      <c r="P17" s="39">
        <f t="shared" si="4"/>
        <v>862791</v>
      </c>
      <c r="Q17" s="126">
        <f t="shared" si="5"/>
        <v>3.3620755866226517</v>
      </c>
      <c r="R17" s="127">
        <f t="shared" si="8"/>
        <v>9.55603970460265</v>
      </c>
    </row>
    <row r="18" spans="1:18" ht="18" customHeight="1">
      <c r="A18" s="27" t="s">
        <v>27</v>
      </c>
      <c r="B18" s="39">
        <v>83</v>
      </c>
      <c r="C18" s="39">
        <v>76</v>
      </c>
      <c r="D18" s="38">
        <f t="shared" si="0"/>
        <v>-7</v>
      </c>
      <c r="E18" s="126">
        <f t="shared" si="1"/>
        <v>-8.433734939759034</v>
      </c>
      <c r="F18" s="127">
        <f t="shared" si="6"/>
        <v>3.2506415739948675</v>
      </c>
      <c r="G18" s="38">
        <v>11315</v>
      </c>
      <c r="H18" s="38">
        <v>10409</v>
      </c>
      <c r="I18" s="39">
        <v>10409</v>
      </c>
      <c r="J18" s="39">
        <v>0</v>
      </c>
      <c r="K18" s="39">
        <f t="shared" si="2"/>
        <v>-906</v>
      </c>
      <c r="L18" s="126">
        <f t="shared" si="3"/>
        <v>-8.007070260715864</v>
      </c>
      <c r="M18" s="127">
        <f t="shared" si="7"/>
        <v>14.262811729240887</v>
      </c>
      <c r="N18" s="39">
        <v>36085412</v>
      </c>
      <c r="O18" s="39">
        <v>32833601</v>
      </c>
      <c r="P18" s="39">
        <f t="shared" si="4"/>
        <v>-3251811</v>
      </c>
      <c r="Q18" s="126">
        <f t="shared" si="5"/>
        <v>-9.011428219248259</v>
      </c>
      <c r="R18" s="127">
        <f t="shared" si="8"/>
        <v>11.82870244128522</v>
      </c>
    </row>
    <row r="19" spans="1:18" ht="18" customHeight="1">
      <c r="A19" s="27" t="s">
        <v>24</v>
      </c>
      <c r="B19" s="39">
        <v>20</v>
      </c>
      <c r="C19" s="39">
        <v>21</v>
      </c>
      <c r="D19" s="38">
        <f t="shared" si="0"/>
        <v>1</v>
      </c>
      <c r="E19" s="126">
        <f t="shared" si="1"/>
        <v>5</v>
      </c>
      <c r="F19" s="127">
        <f t="shared" si="6"/>
        <v>0.8982035928143712</v>
      </c>
      <c r="G19" s="38">
        <v>4796</v>
      </c>
      <c r="H19" s="38">
        <v>5107</v>
      </c>
      <c r="I19" s="39">
        <v>5107</v>
      </c>
      <c r="J19" s="39">
        <v>0</v>
      </c>
      <c r="K19" s="39">
        <f t="shared" si="2"/>
        <v>311</v>
      </c>
      <c r="L19" s="126">
        <f t="shared" si="3"/>
        <v>6.484570475396168</v>
      </c>
      <c r="M19" s="127">
        <f t="shared" si="7"/>
        <v>6.997807618525624</v>
      </c>
      <c r="N19" s="39">
        <v>14218825</v>
      </c>
      <c r="O19" s="39">
        <v>20965499</v>
      </c>
      <c r="P19" s="39">
        <f t="shared" si="4"/>
        <v>6746674</v>
      </c>
      <c r="Q19" s="126">
        <f t="shared" si="5"/>
        <v>47.44888554433999</v>
      </c>
      <c r="R19" s="127">
        <f t="shared" si="8"/>
        <v>7.553074949167557</v>
      </c>
    </row>
    <row r="20" spans="1:18" ht="13.5">
      <c r="A20" s="16"/>
      <c r="B20" s="131"/>
      <c r="C20" s="39"/>
      <c r="D20" s="38"/>
      <c r="E20" s="126"/>
      <c r="F20" s="127"/>
      <c r="G20" s="38"/>
      <c r="H20" s="38"/>
      <c r="I20" s="39"/>
      <c r="J20" s="39"/>
      <c r="K20" s="39"/>
      <c r="L20" s="126"/>
      <c r="M20" s="127"/>
      <c r="N20" s="39"/>
      <c r="O20" s="39"/>
      <c r="P20" s="39"/>
      <c r="Q20" s="126"/>
      <c r="R20" s="127"/>
    </row>
    <row r="21" spans="1:18" ht="18" customHeight="1">
      <c r="A21" s="16" t="s">
        <v>23</v>
      </c>
      <c r="B21" s="131">
        <f>SUM(B22:B24)</f>
        <v>29</v>
      </c>
      <c r="C21" s="38">
        <f>SUM(C22:C24)</f>
        <v>27</v>
      </c>
      <c r="D21" s="38">
        <f t="shared" si="0"/>
        <v>-2</v>
      </c>
      <c r="E21" s="126">
        <f t="shared" si="1"/>
        <v>-6.896551724137936</v>
      </c>
      <c r="F21" s="127">
        <v>1.1</v>
      </c>
      <c r="G21" s="38">
        <v>19838</v>
      </c>
      <c r="H21" s="38">
        <v>18585</v>
      </c>
      <c r="I21" s="38">
        <v>18585</v>
      </c>
      <c r="J21" s="38">
        <v>0</v>
      </c>
      <c r="K21" s="39">
        <f t="shared" si="2"/>
        <v>-1253</v>
      </c>
      <c r="L21" s="126">
        <f t="shared" si="3"/>
        <v>-6.31616090331687</v>
      </c>
      <c r="M21" s="127">
        <v>25.4</v>
      </c>
      <c r="N21" s="38">
        <f>SUM(N22:N24)</f>
        <v>167640022</v>
      </c>
      <c r="O21" s="38">
        <f>SUM(O22:O24)</f>
        <v>159578618</v>
      </c>
      <c r="P21" s="39">
        <f t="shared" si="4"/>
        <v>-8061404</v>
      </c>
      <c r="Q21" s="126">
        <f t="shared" si="5"/>
        <v>-4.808758614932657</v>
      </c>
      <c r="R21" s="127">
        <f t="shared" si="8"/>
        <v>57.49012995295647</v>
      </c>
    </row>
    <row r="22" spans="1:18" ht="18" customHeight="1">
      <c r="A22" s="27" t="s">
        <v>25</v>
      </c>
      <c r="B22" s="39">
        <v>17</v>
      </c>
      <c r="C22" s="39">
        <v>16</v>
      </c>
      <c r="D22" s="38">
        <f t="shared" si="0"/>
        <v>-1</v>
      </c>
      <c r="E22" s="126">
        <f t="shared" si="1"/>
        <v>-5.882352941176478</v>
      </c>
      <c r="F22" s="127">
        <f t="shared" si="6"/>
        <v>0.6843455945252352</v>
      </c>
      <c r="G22" s="38">
        <v>6611</v>
      </c>
      <c r="H22" s="38">
        <v>6356</v>
      </c>
      <c r="I22" s="39">
        <v>6356</v>
      </c>
      <c r="J22" s="39">
        <v>0</v>
      </c>
      <c r="K22" s="39">
        <f t="shared" si="2"/>
        <v>-255</v>
      </c>
      <c r="L22" s="126">
        <f t="shared" si="3"/>
        <v>-3.857207684162759</v>
      </c>
      <c r="M22" s="127">
        <f t="shared" si="7"/>
        <v>8.709235406960811</v>
      </c>
      <c r="N22" s="39">
        <v>73628174</v>
      </c>
      <c r="O22" s="39">
        <v>63587536</v>
      </c>
      <c r="P22" s="39">
        <f t="shared" si="4"/>
        <v>-10040638</v>
      </c>
      <c r="Q22" s="126">
        <f t="shared" si="5"/>
        <v>-13.63695098563764</v>
      </c>
      <c r="R22" s="127">
        <f t="shared" si="8"/>
        <v>22.908180017126718</v>
      </c>
    </row>
    <row r="23" spans="1:18" ht="18" customHeight="1">
      <c r="A23" s="16" t="s">
        <v>26</v>
      </c>
      <c r="B23" s="39">
        <v>9</v>
      </c>
      <c r="C23" s="39">
        <v>8</v>
      </c>
      <c r="D23" s="38">
        <f t="shared" si="0"/>
        <v>-1</v>
      </c>
      <c r="E23" s="126">
        <f t="shared" si="1"/>
        <v>-11.111111111111114</v>
      </c>
      <c r="F23" s="127">
        <f t="shared" si="6"/>
        <v>0.3421727972626176</v>
      </c>
      <c r="G23" s="38">
        <v>5838</v>
      </c>
      <c r="H23" s="38">
        <v>5068</v>
      </c>
      <c r="I23" s="39">
        <v>5068</v>
      </c>
      <c r="J23" s="39">
        <v>0</v>
      </c>
      <c r="K23" s="39">
        <f t="shared" si="2"/>
        <v>-770</v>
      </c>
      <c r="L23" s="126">
        <f t="shared" si="3"/>
        <v>-13.189448441246995</v>
      </c>
      <c r="M23" s="127">
        <f t="shared" si="7"/>
        <v>6.944368320087695</v>
      </c>
      <c r="N23" s="39">
        <v>34601825</v>
      </c>
      <c r="O23" s="39">
        <v>38590913</v>
      </c>
      <c r="P23" s="39">
        <f t="shared" si="4"/>
        <v>3989088</v>
      </c>
      <c r="Q23" s="126">
        <f t="shared" si="5"/>
        <v>11.528547988437026</v>
      </c>
      <c r="R23" s="127">
        <f t="shared" si="8"/>
        <v>13.902843821928807</v>
      </c>
    </row>
    <row r="24" spans="1:18" ht="18" customHeight="1">
      <c r="A24" s="28" t="s">
        <v>60</v>
      </c>
      <c r="B24" s="39">
        <v>3</v>
      </c>
      <c r="C24" s="39">
        <v>3</v>
      </c>
      <c r="D24" s="38">
        <f t="shared" si="0"/>
        <v>0</v>
      </c>
      <c r="E24" s="126">
        <f t="shared" si="1"/>
        <v>0</v>
      </c>
      <c r="F24" s="127">
        <f t="shared" si="6"/>
        <v>0.1283147989734816</v>
      </c>
      <c r="G24" s="38">
        <v>7389</v>
      </c>
      <c r="H24" s="38">
        <v>7161</v>
      </c>
      <c r="I24" s="39">
        <v>7161</v>
      </c>
      <c r="J24" s="39">
        <v>0</v>
      </c>
      <c r="K24" s="39">
        <f t="shared" si="2"/>
        <v>-228</v>
      </c>
      <c r="L24" s="126">
        <f t="shared" si="3"/>
        <v>-3.085667884693464</v>
      </c>
      <c r="M24" s="127">
        <f t="shared" si="7"/>
        <v>9.812277336256509</v>
      </c>
      <c r="N24" s="39">
        <v>59410023</v>
      </c>
      <c r="O24" s="39">
        <v>57400169</v>
      </c>
      <c r="P24" s="39">
        <f t="shared" si="4"/>
        <v>-2009854</v>
      </c>
      <c r="Q24" s="126">
        <f t="shared" si="5"/>
        <v>-3.383021750387144</v>
      </c>
      <c r="R24" s="127">
        <f t="shared" si="8"/>
        <v>20.679106113900943</v>
      </c>
    </row>
    <row r="25" spans="1:18" ht="13.5">
      <c r="A25" s="3"/>
      <c r="B25" s="93"/>
      <c r="C25" s="93"/>
      <c r="D25" s="93"/>
      <c r="E25" s="93"/>
      <c r="F25" s="116"/>
      <c r="G25" s="117"/>
      <c r="H25" s="93"/>
      <c r="I25" s="93"/>
      <c r="J25" s="93"/>
      <c r="K25" s="93"/>
      <c r="L25" s="93"/>
      <c r="M25" s="116"/>
      <c r="N25" s="117"/>
      <c r="O25" s="93"/>
      <c r="P25" s="93"/>
      <c r="Q25" s="93"/>
      <c r="R25" s="116"/>
    </row>
    <row r="27" ht="13.5">
      <c r="A27" t="s">
        <v>33</v>
      </c>
    </row>
    <row r="30" ht="13.5">
      <c r="P30" s="15" t="s">
        <v>88</v>
      </c>
    </row>
    <row r="31" spans="1:16" ht="15" customHeight="1">
      <c r="A31" s="1"/>
      <c r="B31" s="148" t="s">
        <v>61</v>
      </c>
      <c r="C31" s="149"/>
      <c r="D31" s="149"/>
      <c r="E31" s="149"/>
      <c r="F31" s="149"/>
      <c r="G31" s="149"/>
      <c r="H31" s="149"/>
      <c r="I31" s="150"/>
      <c r="J31" s="148" t="s">
        <v>62</v>
      </c>
      <c r="K31" s="149"/>
      <c r="L31" s="149"/>
      <c r="M31" s="149"/>
      <c r="N31" s="149"/>
      <c r="O31" s="149"/>
      <c r="P31" s="150"/>
    </row>
    <row r="32" spans="1:16" ht="13.5">
      <c r="A32" s="5" t="s">
        <v>34</v>
      </c>
      <c r="B32" s="145" t="s">
        <v>57</v>
      </c>
      <c r="C32" s="146"/>
      <c r="D32" s="145" t="s">
        <v>87</v>
      </c>
      <c r="E32" s="146"/>
      <c r="F32" s="8"/>
      <c r="G32" s="8"/>
      <c r="I32" s="7"/>
      <c r="J32" s="145" t="s">
        <v>57</v>
      </c>
      <c r="K32" s="146"/>
      <c r="L32" s="145" t="s">
        <v>87</v>
      </c>
      <c r="M32" s="146"/>
      <c r="P32" s="9"/>
    </row>
    <row r="33" spans="1:16" ht="13.5">
      <c r="A33" s="5"/>
      <c r="B33" s="5"/>
      <c r="C33" s="11"/>
      <c r="D33" s="5"/>
      <c r="E33" s="8"/>
      <c r="F33" s="18" t="s">
        <v>45</v>
      </c>
      <c r="G33" s="18" t="s">
        <v>68</v>
      </c>
      <c r="H33" s="18" t="s">
        <v>67</v>
      </c>
      <c r="I33" s="34" t="s">
        <v>75</v>
      </c>
      <c r="J33" s="5"/>
      <c r="K33" s="11"/>
      <c r="L33" s="5"/>
      <c r="M33" s="8"/>
      <c r="N33" s="18" t="s">
        <v>41</v>
      </c>
      <c r="O33" s="18" t="s">
        <v>66</v>
      </c>
      <c r="P33" s="18" t="s">
        <v>58</v>
      </c>
    </row>
    <row r="34" spans="1:16" ht="13.5">
      <c r="A34" s="6"/>
      <c r="B34" s="6"/>
      <c r="C34" s="12"/>
      <c r="D34" s="6"/>
      <c r="E34" s="4"/>
      <c r="F34" s="3"/>
      <c r="G34" s="3"/>
      <c r="H34" s="3"/>
      <c r="I34" s="33" t="s">
        <v>77</v>
      </c>
      <c r="J34" s="6"/>
      <c r="K34" s="12"/>
      <c r="L34" s="6"/>
      <c r="M34" s="4"/>
      <c r="N34" s="3"/>
      <c r="O34" s="3"/>
      <c r="P34" s="3"/>
    </row>
    <row r="35" spans="1:16" ht="13.5">
      <c r="A35" s="1"/>
      <c r="B35" s="7"/>
      <c r="C35" s="7"/>
      <c r="D35" s="7"/>
      <c r="E35" s="7"/>
      <c r="F35" s="7"/>
      <c r="G35" s="7"/>
      <c r="H35" s="7"/>
      <c r="I35" s="45"/>
      <c r="J35" s="7"/>
      <c r="K35" s="7"/>
      <c r="L35" s="7"/>
      <c r="M35" s="7"/>
      <c r="N35" s="7"/>
      <c r="O35" s="7"/>
      <c r="P35" s="10"/>
    </row>
    <row r="36" spans="1:16" ht="13.5">
      <c r="A36" s="16" t="s">
        <v>39</v>
      </c>
      <c r="B36" s="152">
        <f>B38+B43+B49</f>
        <v>31291416</v>
      </c>
      <c r="C36" s="152"/>
      <c r="D36" s="152">
        <f>D38+D43+D49</f>
        <v>28837828</v>
      </c>
      <c r="E36" s="152"/>
      <c r="F36" s="21">
        <f>D36-B36</f>
        <v>-2453588</v>
      </c>
      <c r="G36" s="35">
        <f>D36/B36*100-100</f>
        <v>-7.8410897097146375</v>
      </c>
      <c r="H36" s="35">
        <f>H38+H43+H49</f>
        <v>100</v>
      </c>
      <c r="I36" s="46">
        <f>D36/I8</f>
        <v>398.2795348451786</v>
      </c>
      <c r="J36" s="152">
        <f>J38+J43+J49</f>
        <v>153743336</v>
      </c>
      <c r="K36" s="152"/>
      <c r="L36" s="152">
        <f>L38+L43+L49</f>
        <v>146929813</v>
      </c>
      <c r="M36" s="152"/>
      <c r="N36" s="31">
        <f>L36-J36</f>
        <v>-6813523</v>
      </c>
      <c r="O36" s="35">
        <f>L36/J36*100-100</f>
        <v>-4.431751760609643</v>
      </c>
      <c r="P36" s="36">
        <f>P38+P43+P49</f>
        <v>100</v>
      </c>
    </row>
    <row r="37" spans="1:16" ht="13.5">
      <c r="A37" s="2"/>
      <c r="B37" s="21"/>
      <c r="C37" s="21"/>
      <c r="D37" s="21"/>
      <c r="E37" s="21"/>
      <c r="F37" s="21"/>
      <c r="G37" s="35"/>
      <c r="H37" s="35"/>
      <c r="I37" s="46"/>
      <c r="J37" s="21"/>
      <c r="K37" s="21"/>
      <c r="L37" s="21"/>
      <c r="M37" s="21"/>
      <c r="N37" s="31"/>
      <c r="O37" s="35"/>
      <c r="P37" s="36"/>
    </row>
    <row r="38" spans="1:16" ht="18" customHeight="1">
      <c r="A38" s="16" t="s">
        <v>21</v>
      </c>
      <c r="B38" s="154">
        <v>6230592</v>
      </c>
      <c r="C38" s="152"/>
      <c r="D38" s="152">
        <v>5741156</v>
      </c>
      <c r="E38" s="152"/>
      <c r="F38" s="21">
        <f aca="true" t="shared" si="9" ref="F38:F52">D38-B38</f>
        <v>-489436</v>
      </c>
      <c r="G38" s="35">
        <f aca="true" t="shared" si="10" ref="G38:G52">D38/B38*100-100</f>
        <v>-7.855369120622896</v>
      </c>
      <c r="H38" s="35">
        <f>D38/$D$36*100</f>
        <v>19.908420287408607</v>
      </c>
      <c r="I38" s="46">
        <f>D38/I10</f>
        <v>291.5180257946583</v>
      </c>
      <c r="J38" s="153">
        <v>12764302</v>
      </c>
      <c r="K38" s="151"/>
      <c r="L38" s="151">
        <v>13157007</v>
      </c>
      <c r="M38" s="151"/>
      <c r="N38" s="31">
        <f aca="true" t="shared" si="11" ref="N38:N52">L38-J38</f>
        <v>392705</v>
      </c>
      <c r="O38" s="35">
        <f>L38/J38*100-100</f>
        <v>3.076588128359873</v>
      </c>
      <c r="P38" s="36">
        <f>L38/$L$36*100</f>
        <v>8.954620394160578</v>
      </c>
    </row>
    <row r="39" spans="1:16" ht="18" customHeight="1">
      <c r="A39" s="27" t="s">
        <v>31</v>
      </c>
      <c r="B39" s="154">
        <v>1805267</v>
      </c>
      <c r="C39" s="152"/>
      <c r="D39" s="152">
        <v>1640200</v>
      </c>
      <c r="E39" s="152"/>
      <c r="F39" s="21">
        <f t="shared" si="9"/>
        <v>-165067</v>
      </c>
      <c r="G39" s="35">
        <f t="shared" si="10"/>
        <v>-9.143633601013036</v>
      </c>
      <c r="H39" s="35">
        <f aca="true" t="shared" si="12" ref="H39:H52">D39/$D$36*100</f>
        <v>5.687668294574751</v>
      </c>
      <c r="I39" s="46">
        <f>D39/I11</f>
        <v>263.2744783306581</v>
      </c>
      <c r="J39" s="153">
        <v>3160245</v>
      </c>
      <c r="K39" s="151"/>
      <c r="L39" s="151">
        <v>2843260</v>
      </c>
      <c r="M39" s="151"/>
      <c r="N39" s="31">
        <f t="shared" si="11"/>
        <v>-316985</v>
      </c>
      <c r="O39" s="35">
        <f aca="true" t="shared" si="13" ref="O39:O52">L39/J39*100-100</f>
        <v>-10.030393213184425</v>
      </c>
      <c r="P39" s="36">
        <f aca="true" t="shared" si="14" ref="P39:P52">L39/$L$36*100</f>
        <v>1.9351144209242273</v>
      </c>
    </row>
    <row r="40" spans="1:16" ht="18" customHeight="1">
      <c r="A40" s="27" t="s">
        <v>32</v>
      </c>
      <c r="B40" s="154">
        <v>2187521</v>
      </c>
      <c r="C40" s="152"/>
      <c r="D40" s="152">
        <v>2139178</v>
      </c>
      <c r="E40" s="152"/>
      <c r="F40" s="21">
        <f t="shared" si="9"/>
        <v>-48343</v>
      </c>
      <c r="G40" s="35">
        <f t="shared" si="10"/>
        <v>-2.2099444988185297</v>
      </c>
      <c r="H40" s="35">
        <f t="shared" si="12"/>
        <v>7.417958106969776</v>
      </c>
      <c r="I40" s="46">
        <f>D40/I12</f>
        <v>300.6574841883345</v>
      </c>
      <c r="J40" s="153">
        <v>4533413</v>
      </c>
      <c r="K40" s="151"/>
      <c r="L40" s="151">
        <v>4751703</v>
      </c>
      <c r="M40" s="151"/>
      <c r="N40" s="31">
        <f t="shared" si="11"/>
        <v>218290</v>
      </c>
      <c r="O40" s="35">
        <f t="shared" si="13"/>
        <v>4.815135969301721</v>
      </c>
      <c r="P40" s="36">
        <f t="shared" si="14"/>
        <v>3.233995132083915</v>
      </c>
    </row>
    <row r="41" spans="1:16" ht="18" customHeight="1">
      <c r="A41" s="27" t="s">
        <v>30</v>
      </c>
      <c r="B41" s="154">
        <v>2237804</v>
      </c>
      <c r="C41" s="152"/>
      <c r="D41" s="152">
        <v>1961778</v>
      </c>
      <c r="E41" s="152"/>
      <c r="F41" s="21">
        <f t="shared" si="9"/>
        <v>-276026</v>
      </c>
      <c r="G41" s="35">
        <f t="shared" si="10"/>
        <v>-12.334681679003168</v>
      </c>
      <c r="H41" s="35">
        <f t="shared" si="12"/>
        <v>6.802793885864081</v>
      </c>
      <c r="I41" s="46">
        <f>D41/I13</f>
        <v>308.9900771775083</v>
      </c>
      <c r="J41" s="153">
        <v>5070644</v>
      </c>
      <c r="K41" s="151"/>
      <c r="L41" s="151">
        <v>5562044</v>
      </c>
      <c r="M41" s="151"/>
      <c r="N41" s="31">
        <f t="shared" si="11"/>
        <v>491400</v>
      </c>
      <c r="O41" s="35">
        <f t="shared" si="13"/>
        <v>9.691076715304803</v>
      </c>
      <c r="P41" s="36">
        <f t="shared" si="14"/>
        <v>3.7855108411524356</v>
      </c>
    </row>
    <row r="42" spans="1:16" ht="13.5">
      <c r="A42" s="16"/>
      <c r="B42" s="29"/>
      <c r="C42" s="29"/>
      <c r="D42" s="29"/>
      <c r="E42" s="29"/>
      <c r="F42" s="21"/>
      <c r="G42" s="35"/>
      <c r="H42" s="35"/>
      <c r="I42" s="46"/>
      <c r="J42" s="51"/>
      <c r="K42" s="51"/>
      <c r="L42" s="51"/>
      <c r="M42" s="51"/>
      <c r="N42" s="31"/>
      <c r="O42" s="35"/>
      <c r="P42" s="36"/>
    </row>
    <row r="43" spans="1:16" ht="18" customHeight="1">
      <c r="A43" s="16" t="s">
        <v>22</v>
      </c>
      <c r="B43" s="154">
        <v>12325499</v>
      </c>
      <c r="C43" s="152"/>
      <c r="D43" s="152">
        <v>11846715</v>
      </c>
      <c r="E43" s="152"/>
      <c r="F43" s="21">
        <f t="shared" si="9"/>
        <v>-478784</v>
      </c>
      <c r="G43" s="35">
        <f t="shared" si="10"/>
        <v>-3.8844999297797216</v>
      </c>
      <c r="H43" s="35">
        <f t="shared" si="12"/>
        <v>41.080469028388684</v>
      </c>
      <c r="I43" s="46">
        <f>D43/I15</f>
        <v>347.1361385413309</v>
      </c>
      <c r="J43" s="153">
        <v>40707703</v>
      </c>
      <c r="K43" s="151"/>
      <c r="L43" s="151">
        <v>40165504</v>
      </c>
      <c r="M43" s="151"/>
      <c r="N43" s="31">
        <f t="shared" si="11"/>
        <v>-542199</v>
      </c>
      <c r="O43" s="35">
        <f t="shared" si="13"/>
        <v>-1.331932189836408</v>
      </c>
      <c r="P43" s="36">
        <f t="shared" si="14"/>
        <v>27.33652427639039</v>
      </c>
    </row>
    <row r="44" spans="1:16" ht="18" customHeight="1">
      <c r="A44" s="27" t="s">
        <v>29</v>
      </c>
      <c r="B44" s="154">
        <v>2119069</v>
      </c>
      <c r="C44" s="152"/>
      <c r="D44" s="152">
        <v>1921786</v>
      </c>
      <c r="E44" s="152"/>
      <c r="F44" s="21">
        <f t="shared" si="9"/>
        <v>-197283</v>
      </c>
      <c r="G44" s="35">
        <f t="shared" si="10"/>
        <v>-9.309890333915504</v>
      </c>
      <c r="H44" s="35">
        <f t="shared" si="12"/>
        <v>6.664114925714933</v>
      </c>
      <c r="I44" s="46">
        <f>D44/I16</f>
        <v>297.99751899519305</v>
      </c>
      <c r="J44" s="153">
        <v>5952384</v>
      </c>
      <c r="K44" s="151"/>
      <c r="L44" s="151">
        <v>5042028</v>
      </c>
      <c r="M44" s="151"/>
      <c r="N44" s="31">
        <f t="shared" si="11"/>
        <v>-910356</v>
      </c>
      <c r="O44" s="35">
        <f t="shared" si="13"/>
        <v>-15.293972969485836</v>
      </c>
      <c r="P44" s="36">
        <f t="shared" si="14"/>
        <v>3.4315894759901453</v>
      </c>
    </row>
    <row r="45" spans="1:16" ht="18" customHeight="1">
      <c r="A45" s="27" t="s">
        <v>28</v>
      </c>
      <c r="B45" s="154">
        <v>4055466</v>
      </c>
      <c r="C45" s="152"/>
      <c r="D45" s="152">
        <v>3902440</v>
      </c>
      <c r="E45" s="152"/>
      <c r="F45" s="21">
        <f t="shared" si="9"/>
        <v>-153026</v>
      </c>
      <c r="G45" s="35">
        <f t="shared" si="10"/>
        <v>-3.7733271589504085</v>
      </c>
      <c r="H45" s="35">
        <f t="shared" si="12"/>
        <v>13.532364504011884</v>
      </c>
      <c r="I45" s="46">
        <f>D45/I17</f>
        <v>320.87156717645126</v>
      </c>
      <c r="J45" s="153">
        <v>14014831</v>
      </c>
      <c r="K45" s="151"/>
      <c r="L45" s="151">
        <v>13098031</v>
      </c>
      <c r="M45" s="151"/>
      <c r="N45" s="31">
        <f t="shared" si="11"/>
        <v>-916800</v>
      </c>
      <c r="O45" s="35">
        <f t="shared" si="13"/>
        <v>-6.541641493928836</v>
      </c>
      <c r="P45" s="36">
        <f t="shared" si="14"/>
        <v>8.914481501449947</v>
      </c>
    </row>
    <row r="46" spans="1:16" ht="18" customHeight="1">
      <c r="A46" s="27" t="s">
        <v>27</v>
      </c>
      <c r="B46" s="154">
        <v>4113758</v>
      </c>
      <c r="C46" s="152"/>
      <c r="D46" s="152">
        <v>3878490</v>
      </c>
      <c r="E46" s="152"/>
      <c r="F46" s="21">
        <f t="shared" si="9"/>
        <v>-235268</v>
      </c>
      <c r="G46" s="35">
        <f t="shared" si="10"/>
        <v>-5.719052992422007</v>
      </c>
      <c r="H46" s="35">
        <f t="shared" si="12"/>
        <v>13.449313866495077</v>
      </c>
      <c r="I46" s="46">
        <f>D46/I18</f>
        <v>372.6092804303968</v>
      </c>
      <c r="J46" s="153">
        <v>15882525</v>
      </c>
      <c r="K46" s="151"/>
      <c r="L46" s="151">
        <v>13993701</v>
      </c>
      <c r="M46" s="151"/>
      <c r="N46" s="31">
        <f t="shared" si="11"/>
        <v>-1888824</v>
      </c>
      <c r="O46" s="35">
        <f t="shared" si="13"/>
        <v>-11.892466720499414</v>
      </c>
      <c r="P46" s="36">
        <f t="shared" si="14"/>
        <v>9.52407187777473</v>
      </c>
    </row>
    <row r="47" spans="1:16" ht="18" customHeight="1">
      <c r="A47" s="27" t="s">
        <v>24</v>
      </c>
      <c r="B47" s="154">
        <v>2037206</v>
      </c>
      <c r="C47" s="152"/>
      <c r="D47" s="152">
        <v>2143999</v>
      </c>
      <c r="E47" s="152"/>
      <c r="F47" s="21">
        <f t="shared" si="9"/>
        <v>106793</v>
      </c>
      <c r="G47" s="35">
        <f t="shared" si="10"/>
        <v>5.242130643636429</v>
      </c>
      <c r="H47" s="35">
        <f t="shared" si="12"/>
        <v>7.434675732166792</v>
      </c>
      <c r="I47" s="46">
        <f>D47/I19</f>
        <v>419.815743097709</v>
      </c>
      <c r="J47" s="153">
        <v>4857963</v>
      </c>
      <c r="K47" s="151"/>
      <c r="L47" s="151">
        <v>8031744</v>
      </c>
      <c r="M47" s="151"/>
      <c r="N47" s="31">
        <f t="shared" si="11"/>
        <v>3173781</v>
      </c>
      <c r="O47" s="35">
        <f t="shared" si="13"/>
        <v>65.33151858093609</v>
      </c>
      <c r="P47" s="36">
        <f t="shared" si="14"/>
        <v>5.466381421175566</v>
      </c>
    </row>
    <row r="48" spans="1:16" ht="13.5">
      <c r="A48" s="16"/>
      <c r="B48" s="29"/>
      <c r="C48" s="29"/>
      <c r="D48" s="29"/>
      <c r="E48" s="29"/>
      <c r="F48" s="21"/>
      <c r="G48" s="35"/>
      <c r="H48" s="35"/>
      <c r="I48" s="46"/>
      <c r="J48" s="51"/>
      <c r="K48" s="51"/>
      <c r="L48" s="51"/>
      <c r="M48" s="51"/>
      <c r="N48" s="31"/>
      <c r="O48" s="35"/>
      <c r="P48" s="36"/>
    </row>
    <row r="49" spans="1:16" ht="18" customHeight="1">
      <c r="A49" s="16" t="s">
        <v>23</v>
      </c>
      <c r="B49" s="154">
        <v>12735325</v>
      </c>
      <c r="C49" s="152"/>
      <c r="D49" s="152">
        <v>11249957</v>
      </c>
      <c r="E49" s="152"/>
      <c r="F49" s="21">
        <f t="shared" si="9"/>
        <v>-1485368</v>
      </c>
      <c r="G49" s="35">
        <f t="shared" si="10"/>
        <v>-11.663369407533779</v>
      </c>
      <c r="H49" s="35">
        <f t="shared" si="12"/>
        <v>39.01111068420271</v>
      </c>
      <c r="I49" s="46">
        <f>D49/I21</f>
        <v>605.324562819478</v>
      </c>
      <c r="J49" s="153">
        <v>100271331</v>
      </c>
      <c r="K49" s="151"/>
      <c r="L49" s="151">
        <v>93607302</v>
      </c>
      <c r="M49" s="151"/>
      <c r="N49" s="31">
        <f t="shared" si="11"/>
        <v>-6664029</v>
      </c>
      <c r="O49" s="35">
        <f t="shared" si="13"/>
        <v>-6.645996351639141</v>
      </c>
      <c r="P49" s="36">
        <f t="shared" si="14"/>
        <v>63.70885532944903</v>
      </c>
    </row>
    <row r="50" spans="1:16" ht="18" customHeight="1">
      <c r="A50" s="27" t="s">
        <v>25</v>
      </c>
      <c r="B50" s="154">
        <v>4142089</v>
      </c>
      <c r="C50" s="152"/>
      <c r="D50" s="152">
        <v>3679045</v>
      </c>
      <c r="E50" s="152"/>
      <c r="F50" s="21">
        <f t="shared" si="9"/>
        <v>-463044</v>
      </c>
      <c r="G50" s="35">
        <f t="shared" si="10"/>
        <v>-11.178996878145298</v>
      </c>
      <c r="H50" s="35">
        <f t="shared" si="12"/>
        <v>12.757704914531013</v>
      </c>
      <c r="I50" s="46">
        <f>D50/I22</f>
        <v>578.8302391441158</v>
      </c>
      <c r="J50" s="153">
        <v>44768188</v>
      </c>
      <c r="K50" s="151"/>
      <c r="L50" s="151">
        <v>38643445</v>
      </c>
      <c r="M50" s="151"/>
      <c r="N50" s="31">
        <f t="shared" si="11"/>
        <v>-6124743</v>
      </c>
      <c r="O50" s="35">
        <f t="shared" si="13"/>
        <v>-13.68101608222338</v>
      </c>
      <c r="P50" s="36">
        <f t="shared" si="14"/>
        <v>26.300615382937977</v>
      </c>
    </row>
    <row r="51" spans="1:16" ht="18" customHeight="1">
      <c r="A51" s="16" t="s">
        <v>26</v>
      </c>
      <c r="B51" s="154">
        <v>3101200</v>
      </c>
      <c r="C51" s="152"/>
      <c r="D51" s="152">
        <v>2449871</v>
      </c>
      <c r="E51" s="152"/>
      <c r="F51" s="21">
        <f t="shared" si="9"/>
        <v>-651329</v>
      </c>
      <c r="G51" s="35">
        <f t="shared" si="10"/>
        <v>-21.002482909841348</v>
      </c>
      <c r="H51" s="35">
        <f t="shared" si="12"/>
        <v>8.49533813711629</v>
      </c>
      <c r="I51" s="46">
        <f>D51/I23</f>
        <v>483.39996053670086</v>
      </c>
      <c r="J51" s="153">
        <v>22466657</v>
      </c>
      <c r="K51" s="151"/>
      <c r="L51" s="151">
        <v>25578242</v>
      </c>
      <c r="M51" s="151"/>
      <c r="N51" s="31">
        <f t="shared" si="11"/>
        <v>3111585</v>
      </c>
      <c r="O51" s="35">
        <f t="shared" si="13"/>
        <v>13.849790825577642</v>
      </c>
      <c r="P51" s="36">
        <f t="shared" si="14"/>
        <v>17.408476522052062</v>
      </c>
    </row>
    <row r="52" spans="1:16" ht="18" customHeight="1">
      <c r="A52" s="28" t="s">
        <v>60</v>
      </c>
      <c r="B52" s="154">
        <v>5492036</v>
      </c>
      <c r="C52" s="152"/>
      <c r="D52" s="152">
        <v>5121041</v>
      </c>
      <c r="E52" s="152"/>
      <c r="F52" s="21">
        <f t="shared" si="9"/>
        <v>-370995</v>
      </c>
      <c r="G52" s="35">
        <f t="shared" si="10"/>
        <v>-6.755145086448806</v>
      </c>
      <c r="H52" s="35">
        <f t="shared" si="12"/>
        <v>17.758067632555406</v>
      </c>
      <c r="I52" s="46">
        <f>D52/I24</f>
        <v>715.1293115486664</v>
      </c>
      <c r="J52" s="153">
        <v>33036486</v>
      </c>
      <c r="K52" s="151"/>
      <c r="L52" s="151">
        <v>29385615</v>
      </c>
      <c r="M52" s="151"/>
      <c r="N52" s="31">
        <f t="shared" si="11"/>
        <v>-3650871</v>
      </c>
      <c r="O52" s="35">
        <f t="shared" si="13"/>
        <v>-11.0510270371976</v>
      </c>
      <c r="P52" s="36">
        <f t="shared" si="14"/>
        <v>19.999763424458997</v>
      </c>
    </row>
    <row r="53" spans="1:16" ht="13.5">
      <c r="A53" s="3"/>
      <c r="B53" s="4"/>
      <c r="C53" s="4"/>
      <c r="D53" s="4"/>
      <c r="E53" s="4"/>
      <c r="F53" s="4"/>
      <c r="G53" s="4"/>
      <c r="H53" s="4"/>
      <c r="I53" s="47"/>
      <c r="J53" s="26"/>
      <c r="K53" s="26"/>
      <c r="L53" s="4"/>
      <c r="M53" s="4"/>
      <c r="N53" s="4"/>
      <c r="O53" s="4"/>
      <c r="P53" s="12"/>
    </row>
  </sheetData>
  <mergeCells count="65">
    <mergeCell ref="B4:F4"/>
    <mergeCell ref="G4:M4"/>
    <mergeCell ref="N4:R4"/>
    <mergeCell ref="B38:C38"/>
    <mergeCell ref="B36:C36"/>
    <mergeCell ref="J36:K36"/>
    <mergeCell ref="J38:K38"/>
    <mergeCell ref="B31:I31"/>
    <mergeCell ref="B32:C32"/>
    <mergeCell ref="D32:E32"/>
    <mergeCell ref="B39:C39"/>
    <mergeCell ref="B40:C40"/>
    <mergeCell ref="B41:C41"/>
    <mergeCell ref="B43:C43"/>
    <mergeCell ref="B49:C49"/>
    <mergeCell ref="B50:C50"/>
    <mergeCell ref="D41:E41"/>
    <mergeCell ref="D43:E43"/>
    <mergeCell ref="D44:E44"/>
    <mergeCell ref="D45:E45"/>
    <mergeCell ref="B44:C44"/>
    <mergeCell ref="B45:C45"/>
    <mergeCell ref="B46:C46"/>
    <mergeCell ref="B47:C47"/>
    <mergeCell ref="J40:K40"/>
    <mergeCell ref="J49:K49"/>
    <mergeCell ref="J50:K50"/>
    <mergeCell ref="J47:K47"/>
    <mergeCell ref="J46:K46"/>
    <mergeCell ref="J41:K41"/>
    <mergeCell ref="J43:K43"/>
    <mergeCell ref="J44:K44"/>
    <mergeCell ref="J45:K45"/>
    <mergeCell ref="B51:C51"/>
    <mergeCell ref="B52:C52"/>
    <mergeCell ref="J51:K51"/>
    <mergeCell ref="J52:K52"/>
    <mergeCell ref="D51:E51"/>
    <mergeCell ref="D52:E52"/>
    <mergeCell ref="J31:P31"/>
    <mergeCell ref="J32:K32"/>
    <mergeCell ref="L32:M32"/>
    <mergeCell ref="L36:M36"/>
    <mergeCell ref="L43:M43"/>
    <mergeCell ref="D36:E36"/>
    <mergeCell ref="D38:E38"/>
    <mergeCell ref="D39:E39"/>
    <mergeCell ref="D40:E40"/>
    <mergeCell ref="L38:M38"/>
    <mergeCell ref="L39:M39"/>
    <mergeCell ref="L40:M40"/>
    <mergeCell ref="L41:M41"/>
    <mergeCell ref="J39:K39"/>
    <mergeCell ref="D46:E46"/>
    <mergeCell ref="D47:E47"/>
    <mergeCell ref="D49:E49"/>
    <mergeCell ref="D50:E50"/>
    <mergeCell ref="L44:M44"/>
    <mergeCell ref="L45:M45"/>
    <mergeCell ref="L46:M46"/>
    <mergeCell ref="L47:M47"/>
    <mergeCell ref="L49:M49"/>
    <mergeCell ref="L50:M50"/>
    <mergeCell ref="L51:M51"/>
    <mergeCell ref="L52:M52"/>
  </mergeCells>
  <printOptions/>
  <pageMargins left="0.7874015748031497" right="0.7874015748031497" top="0.984251968503937" bottom="0.5905511811023623" header="0.5118110236220472" footer="0.5118110236220472"/>
  <pageSetup horizontalDpi="300" verticalDpi="300" orientation="landscape" paperSize="9" scale="60" r:id="rId1"/>
</worksheet>
</file>

<file path=xl/worksheets/sheet3.xml><?xml version="1.0" encoding="utf-8"?>
<worksheet xmlns="http://schemas.openxmlformats.org/spreadsheetml/2006/main" xmlns:r="http://schemas.openxmlformats.org/officeDocument/2006/relationships">
  <sheetPr>
    <pageSetUpPr fitToPage="1"/>
  </sheetPr>
  <dimension ref="A1:R38"/>
  <sheetViews>
    <sheetView zoomScale="75" zoomScaleNormal="75" workbookViewId="0" topLeftCell="A1">
      <selection activeCell="A1" sqref="A1"/>
    </sheetView>
  </sheetViews>
  <sheetFormatPr defaultColWidth="9.00390625" defaultRowHeight="13.5"/>
  <cols>
    <col min="1" max="1" width="15.125" style="0" customWidth="1"/>
    <col min="2" max="5" width="7.125" style="0" customWidth="1"/>
    <col min="6" max="6" width="7.00390625" style="0" customWidth="1"/>
    <col min="7" max="7" width="7.625" style="0" customWidth="1"/>
    <col min="8" max="8" width="8.125" style="0" customWidth="1"/>
    <col min="9" max="10" width="7.625" style="0" customWidth="1"/>
    <col min="11" max="11" width="7.125" style="0" customWidth="1"/>
    <col min="12" max="12" width="7.00390625" style="0" customWidth="1"/>
    <col min="13" max="13" width="7.125" style="0" customWidth="1"/>
    <col min="14" max="14" width="10.875" style="0" bestFit="1" customWidth="1"/>
    <col min="15" max="16" width="11.125" style="0" customWidth="1"/>
    <col min="17" max="18" width="7.125" style="0" customWidth="1"/>
    <col min="19" max="19" width="2.625" style="0" customWidth="1"/>
  </cols>
  <sheetData>
    <row r="1" ht="13.5">
      <c r="A1" t="s">
        <v>35</v>
      </c>
    </row>
    <row r="3" ht="13.5">
      <c r="R3" s="15" t="s">
        <v>37</v>
      </c>
    </row>
    <row r="4" spans="1:18" ht="13.5">
      <c r="A4" s="1"/>
      <c r="B4" s="148" t="s">
        <v>50</v>
      </c>
      <c r="C4" s="149"/>
      <c r="D4" s="149"/>
      <c r="E4" s="149"/>
      <c r="F4" s="150"/>
      <c r="G4" s="148" t="s">
        <v>56</v>
      </c>
      <c r="H4" s="149"/>
      <c r="I4" s="149"/>
      <c r="J4" s="149"/>
      <c r="K4" s="149"/>
      <c r="L4" s="149"/>
      <c r="M4" s="150"/>
      <c r="N4" s="148" t="s">
        <v>59</v>
      </c>
      <c r="O4" s="149"/>
      <c r="P4" s="149"/>
      <c r="Q4" s="149"/>
      <c r="R4" s="150"/>
    </row>
    <row r="5" spans="1:18" ht="13.5">
      <c r="A5" s="16" t="s">
        <v>38</v>
      </c>
      <c r="B5" s="20" t="s">
        <v>78</v>
      </c>
      <c r="C5" s="20" t="s">
        <v>86</v>
      </c>
      <c r="D5" s="8"/>
      <c r="E5" s="8"/>
      <c r="F5" s="9"/>
      <c r="G5" s="20" t="s">
        <v>78</v>
      </c>
      <c r="H5" s="20" t="s">
        <v>86</v>
      </c>
      <c r="I5" s="8"/>
      <c r="J5" s="8"/>
      <c r="K5" s="8"/>
      <c r="L5" s="8"/>
      <c r="M5" s="9"/>
      <c r="N5" s="20" t="s">
        <v>78</v>
      </c>
      <c r="O5" s="20" t="s">
        <v>86</v>
      </c>
      <c r="P5" s="8"/>
      <c r="Q5" s="8"/>
      <c r="R5" s="11"/>
    </row>
    <row r="6" spans="1:18" ht="13.5">
      <c r="A6" s="3"/>
      <c r="B6" s="6"/>
      <c r="C6" s="6"/>
      <c r="D6" s="17" t="s">
        <v>69</v>
      </c>
      <c r="E6" s="17" t="s">
        <v>68</v>
      </c>
      <c r="F6" s="17" t="s">
        <v>67</v>
      </c>
      <c r="G6" s="3"/>
      <c r="H6" s="6"/>
      <c r="I6" s="17" t="s">
        <v>72</v>
      </c>
      <c r="J6" s="17" t="s">
        <v>36</v>
      </c>
      <c r="K6" s="17" t="s">
        <v>69</v>
      </c>
      <c r="L6" s="17" t="s">
        <v>68</v>
      </c>
      <c r="M6" s="17" t="s">
        <v>67</v>
      </c>
      <c r="N6" s="3"/>
      <c r="O6" s="6"/>
      <c r="P6" s="17" t="s">
        <v>79</v>
      </c>
      <c r="Q6" s="17" t="s">
        <v>68</v>
      </c>
      <c r="R6" s="17" t="s">
        <v>67</v>
      </c>
    </row>
    <row r="7" spans="1:18" ht="13.5">
      <c r="A7" s="1"/>
      <c r="B7" s="8"/>
      <c r="C7" s="8"/>
      <c r="D7" s="8"/>
      <c r="E7" s="8"/>
      <c r="F7" s="10"/>
      <c r="G7" s="8"/>
      <c r="H7" s="8"/>
      <c r="I7" s="8"/>
      <c r="J7" s="8"/>
      <c r="K7" s="8"/>
      <c r="L7" s="8"/>
      <c r="M7" s="10"/>
      <c r="N7" s="8"/>
      <c r="O7" s="8"/>
      <c r="P7" s="8" t="s">
        <v>80</v>
      </c>
      <c r="Q7" s="8"/>
      <c r="R7" s="11"/>
    </row>
    <row r="8" spans="1:18" ht="13.5">
      <c r="A8" s="16" t="s">
        <v>40</v>
      </c>
      <c r="B8" s="21">
        <f>SUM(B10:B35)</f>
        <v>2516</v>
      </c>
      <c r="C8" s="21">
        <f>SUM(C10:C35)</f>
        <v>2338</v>
      </c>
      <c r="D8" s="21">
        <f>SUM(D10:D35)</f>
        <v>-178</v>
      </c>
      <c r="E8" s="35">
        <f>C8/B8*100-100</f>
        <v>-7.074721780604136</v>
      </c>
      <c r="F8" s="36">
        <f>C8/C$8*100</f>
        <v>100</v>
      </c>
      <c r="G8" s="21">
        <f>SUM(G10:G35)</f>
        <v>77377</v>
      </c>
      <c r="H8" s="21">
        <f>SUM(H10:H35)</f>
        <v>72980</v>
      </c>
      <c r="I8" s="21">
        <f>SUM(I10:I35)</f>
        <v>72406</v>
      </c>
      <c r="J8" s="21">
        <f>SUM(J10:J35)</f>
        <v>574</v>
      </c>
      <c r="K8" s="31">
        <f>H8-G8</f>
        <v>-4397</v>
      </c>
      <c r="L8" s="35">
        <f>H8/G8*100-100</f>
        <v>-5.682567171123196</v>
      </c>
      <c r="M8" s="36">
        <f aca="true" t="shared" si="0" ref="M8:M35">H8/$H$8*100</f>
        <v>100</v>
      </c>
      <c r="N8" s="21">
        <f>SUM(N10:N35)</f>
        <v>283046824</v>
      </c>
      <c r="O8" s="21">
        <f>SUM(O10:O35)</f>
        <v>277575678</v>
      </c>
      <c r="P8" s="21">
        <f>SUM(P10:P35)</f>
        <v>-5471146</v>
      </c>
      <c r="Q8" s="35">
        <f>O8/N8*100-100</f>
        <v>-1.9329473204051908</v>
      </c>
      <c r="R8" s="36">
        <f aca="true" t="shared" si="1" ref="R8:R35">O8/$O$8*100</f>
        <v>100</v>
      </c>
    </row>
    <row r="9" spans="1:18" ht="13.5">
      <c r="A9" s="2"/>
      <c r="B9" s="21"/>
      <c r="C9" s="8"/>
      <c r="D9" s="31"/>
      <c r="E9" s="35"/>
      <c r="F9" s="36"/>
      <c r="G9" s="21"/>
      <c r="H9" s="8"/>
      <c r="I9" s="8"/>
      <c r="J9" s="37"/>
      <c r="K9" s="31"/>
      <c r="L9" s="35"/>
      <c r="M9" s="36"/>
      <c r="N9" s="21"/>
      <c r="O9" s="21"/>
      <c r="P9" s="21"/>
      <c r="Q9" s="35"/>
      <c r="R9" s="36"/>
    </row>
    <row r="10" spans="1:18" ht="13.5">
      <c r="A10" s="2" t="s">
        <v>267</v>
      </c>
      <c r="B10" s="8">
        <v>485</v>
      </c>
      <c r="C10" s="8">
        <v>464</v>
      </c>
      <c r="D10" s="31">
        <f aca="true" t="shared" si="2" ref="D10:D35">C10-B10</f>
        <v>-21</v>
      </c>
      <c r="E10" s="35">
        <f aca="true" t="shared" si="3" ref="E10:E35">C10/B10*100-100</f>
        <v>-4.329896907216494</v>
      </c>
      <c r="F10" s="36">
        <f aca="true" t="shared" si="4" ref="F10:F35">C10/$C$8*100</f>
        <v>19.84602224123182</v>
      </c>
      <c r="G10" s="21">
        <v>9955</v>
      </c>
      <c r="H10" s="21">
        <f>I10+J10</f>
        <v>9544</v>
      </c>
      <c r="I10" s="21">
        <v>9374</v>
      </c>
      <c r="J10" s="37">
        <v>170</v>
      </c>
      <c r="K10" s="31">
        <f aca="true" t="shared" si="5" ref="K10:K35">H10-G10</f>
        <v>-411</v>
      </c>
      <c r="L10" s="35">
        <f aca="true" t="shared" si="6" ref="L10:L35">H10/G10*100-100</f>
        <v>-4.128578603716733</v>
      </c>
      <c r="M10" s="36">
        <f t="shared" si="0"/>
        <v>13.077555494656071</v>
      </c>
      <c r="N10" s="21">
        <v>14284430</v>
      </c>
      <c r="O10" s="21">
        <v>14066123</v>
      </c>
      <c r="P10" s="21">
        <f aca="true" t="shared" si="7" ref="P10:P35">O10-N10</f>
        <v>-218307</v>
      </c>
      <c r="Q10" s="35">
        <f aca="true" t="shared" si="8" ref="Q10:Q35">O10/N10*100-100</f>
        <v>-1.5282863929467254</v>
      </c>
      <c r="R10" s="36">
        <f t="shared" si="1"/>
        <v>5.067491179828804</v>
      </c>
    </row>
    <row r="11" spans="1:18" ht="13.5">
      <c r="A11" s="2" t="s">
        <v>268</v>
      </c>
      <c r="B11" s="8">
        <v>65</v>
      </c>
      <c r="C11" s="8">
        <v>60</v>
      </c>
      <c r="D11" s="31">
        <f t="shared" si="2"/>
        <v>-5</v>
      </c>
      <c r="E11" s="35">
        <f t="shared" si="3"/>
        <v>-7.692307692307693</v>
      </c>
      <c r="F11" s="36">
        <f t="shared" si="4"/>
        <v>2.5662959794696323</v>
      </c>
      <c r="G11" s="21">
        <v>1506</v>
      </c>
      <c r="H11" s="21">
        <f>I11+J11</f>
        <v>1411</v>
      </c>
      <c r="I11" s="21">
        <v>1405</v>
      </c>
      <c r="J11" s="37">
        <v>6</v>
      </c>
      <c r="K11" s="31">
        <f t="shared" si="5"/>
        <v>-95</v>
      </c>
      <c r="L11" s="35">
        <f t="shared" si="6"/>
        <v>-6.308100929614881</v>
      </c>
      <c r="M11" s="36">
        <f t="shared" si="0"/>
        <v>1.9334064127158126</v>
      </c>
      <c r="N11" s="21">
        <v>19312665</v>
      </c>
      <c r="O11" s="21">
        <v>19588386</v>
      </c>
      <c r="P11" s="21">
        <f t="shared" si="7"/>
        <v>275721</v>
      </c>
      <c r="Q11" s="35">
        <f t="shared" si="8"/>
        <v>1.4276693558346238</v>
      </c>
      <c r="R11" s="36">
        <f t="shared" si="1"/>
        <v>7.056953311305611</v>
      </c>
    </row>
    <row r="12" spans="1:18" ht="13.5">
      <c r="A12" s="2" t="s">
        <v>269</v>
      </c>
      <c r="B12" s="8">
        <v>19</v>
      </c>
      <c r="C12" s="8">
        <v>16</v>
      </c>
      <c r="D12" s="31">
        <f t="shared" si="2"/>
        <v>-3</v>
      </c>
      <c r="E12" s="35">
        <f t="shared" si="3"/>
        <v>-15.789473684210535</v>
      </c>
      <c r="F12" s="36">
        <f t="shared" si="4"/>
        <v>0.6843455945252352</v>
      </c>
      <c r="G12" s="21">
        <v>802</v>
      </c>
      <c r="H12" s="21">
        <f>I12+J12</f>
        <v>655</v>
      </c>
      <c r="I12" s="21">
        <v>652</v>
      </c>
      <c r="J12" s="37">
        <v>3</v>
      </c>
      <c r="K12" s="31">
        <f t="shared" si="5"/>
        <v>-147</v>
      </c>
      <c r="L12" s="35">
        <f t="shared" si="6"/>
        <v>-18.329177057356603</v>
      </c>
      <c r="M12" s="36">
        <f t="shared" si="0"/>
        <v>0.8975061660728968</v>
      </c>
      <c r="N12" s="21">
        <v>1450418</v>
      </c>
      <c r="O12" s="21">
        <v>1263283</v>
      </c>
      <c r="P12" s="21">
        <f t="shared" si="7"/>
        <v>-187135</v>
      </c>
      <c r="Q12" s="35">
        <f t="shared" si="8"/>
        <v>-12.90214269265826</v>
      </c>
      <c r="R12" s="36">
        <f t="shared" si="1"/>
        <v>0.45511300165139107</v>
      </c>
    </row>
    <row r="13" spans="1:18" ht="13.5">
      <c r="A13" s="2" t="s">
        <v>270</v>
      </c>
      <c r="B13" s="8">
        <v>203</v>
      </c>
      <c r="C13" s="8">
        <v>178</v>
      </c>
      <c r="D13" s="31">
        <f t="shared" si="2"/>
        <v>-25</v>
      </c>
      <c r="E13" s="35">
        <f t="shared" si="3"/>
        <v>-12.315270935960584</v>
      </c>
      <c r="F13" s="36">
        <f t="shared" si="4"/>
        <v>7.613344739093241</v>
      </c>
      <c r="G13" s="21">
        <v>5409</v>
      </c>
      <c r="H13" s="21">
        <f>I13+J13</f>
        <v>4647</v>
      </c>
      <c r="I13" s="21">
        <v>4598</v>
      </c>
      <c r="J13" s="37">
        <v>49</v>
      </c>
      <c r="K13" s="31">
        <f t="shared" si="5"/>
        <v>-762</v>
      </c>
      <c r="L13" s="35">
        <f t="shared" si="6"/>
        <v>-14.087631724902934</v>
      </c>
      <c r="M13" s="36">
        <f t="shared" si="0"/>
        <v>6.367497944642368</v>
      </c>
      <c r="N13" s="21">
        <v>2547261</v>
      </c>
      <c r="O13" s="21">
        <v>2549872</v>
      </c>
      <c r="P13" s="21">
        <f t="shared" si="7"/>
        <v>2611</v>
      </c>
      <c r="Q13" s="35">
        <f t="shared" si="8"/>
        <v>0.10250225634513299</v>
      </c>
      <c r="R13" s="36">
        <f t="shared" si="1"/>
        <v>0.9186222720853806</v>
      </c>
    </row>
    <row r="14" spans="1:18" ht="13.5">
      <c r="A14" s="2" t="s">
        <v>271</v>
      </c>
      <c r="B14" s="8">
        <v>303</v>
      </c>
      <c r="C14" s="8">
        <v>282</v>
      </c>
      <c r="D14" s="31">
        <f t="shared" si="2"/>
        <v>-21</v>
      </c>
      <c r="E14" s="35">
        <f t="shared" si="3"/>
        <v>-6.930693069306926</v>
      </c>
      <c r="F14" s="36">
        <f t="shared" si="4"/>
        <v>12.061591103507272</v>
      </c>
      <c r="G14" s="21">
        <v>3024</v>
      </c>
      <c r="H14" s="21">
        <f>I14+J14</f>
        <v>2806</v>
      </c>
      <c r="I14" s="21">
        <v>2673</v>
      </c>
      <c r="J14" s="37">
        <v>133</v>
      </c>
      <c r="K14" s="31">
        <f t="shared" si="5"/>
        <v>-218</v>
      </c>
      <c r="L14" s="35">
        <f t="shared" si="6"/>
        <v>-7.208994708994709</v>
      </c>
      <c r="M14" s="36">
        <f t="shared" si="0"/>
        <v>3.8448890106878597</v>
      </c>
      <c r="N14" s="21">
        <v>3462007</v>
      </c>
      <c r="O14" s="21">
        <v>3375772</v>
      </c>
      <c r="P14" s="21">
        <f t="shared" si="7"/>
        <v>-86235</v>
      </c>
      <c r="Q14" s="35">
        <f t="shared" si="8"/>
        <v>-2.490896176697504</v>
      </c>
      <c r="R14" s="36">
        <f t="shared" si="1"/>
        <v>1.216162750397749</v>
      </c>
    </row>
    <row r="15" spans="1:18" ht="13.5">
      <c r="A15" s="2"/>
      <c r="B15" s="8"/>
      <c r="C15" s="8"/>
      <c r="D15" s="31"/>
      <c r="E15" s="35"/>
      <c r="F15" s="36"/>
      <c r="G15" s="21"/>
      <c r="H15" s="21"/>
      <c r="I15" s="21"/>
      <c r="J15" s="37"/>
      <c r="K15" s="31"/>
      <c r="L15" s="35"/>
      <c r="M15" s="36"/>
      <c r="N15" s="21"/>
      <c r="O15" s="21"/>
      <c r="P15" s="21"/>
      <c r="Q15" s="35"/>
      <c r="R15" s="36"/>
    </row>
    <row r="16" spans="1:18" ht="13.5">
      <c r="A16" s="2" t="s">
        <v>272</v>
      </c>
      <c r="B16" s="8">
        <v>155</v>
      </c>
      <c r="C16" s="8">
        <v>145</v>
      </c>
      <c r="D16" s="31">
        <f t="shared" si="2"/>
        <v>-10</v>
      </c>
      <c r="E16" s="35">
        <f t="shared" si="3"/>
        <v>-6.451612903225808</v>
      </c>
      <c r="F16" s="36">
        <f t="shared" si="4"/>
        <v>6.201881950384944</v>
      </c>
      <c r="G16" s="21">
        <v>2122</v>
      </c>
      <c r="H16" s="21">
        <f>I16+J16</f>
        <v>1928</v>
      </c>
      <c r="I16" s="21">
        <v>1865</v>
      </c>
      <c r="J16" s="37">
        <v>63</v>
      </c>
      <c r="K16" s="31">
        <f t="shared" si="5"/>
        <v>-194</v>
      </c>
      <c r="L16" s="35">
        <f t="shared" si="6"/>
        <v>-9.142318567389253</v>
      </c>
      <c r="M16" s="36">
        <f t="shared" si="0"/>
        <v>2.6418196766237325</v>
      </c>
      <c r="N16" s="21">
        <v>2632872</v>
      </c>
      <c r="O16" s="21">
        <v>2488255</v>
      </c>
      <c r="P16" s="21">
        <f t="shared" si="7"/>
        <v>-144617</v>
      </c>
      <c r="Q16" s="35">
        <f t="shared" si="8"/>
        <v>-5.492747083792906</v>
      </c>
      <c r="R16" s="36">
        <f t="shared" si="1"/>
        <v>0.8964240015294136</v>
      </c>
    </row>
    <row r="17" spans="1:18" ht="13.5">
      <c r="A17" s="2" t="s">
        <v>273</v>
      </c>
      <c r="B17" s="8">
        <v>31</v>
      </c>
      <c r="C17" s="8">
        <v>30</v>
      </c>
      <c r="D17" s="31">
        <f t="shared" si="2"/>
        <v>-1</v>
      </c>
      <c r="E17" s="35">
        <f t="shared" si="3"/>
        <v>-3.225806451612897</v>
      </c>
      <c r="F17" s="36">
        <f t="shared" si="4"/>
        <v>1.2831479897348161</v>
      </c>
      <c r="G17" s="21">
        <v>1036</v>
      </c>
      <c r="H17" s="21">
        <f>I17+J17</f>
        <v>1055</v>
      </c>
      <c r="I17" s="21">
        <v>1044</v>
      </c>
      <c r="J17" s="37">
        <v>11</v>
      </c>
      <c r="K17" s="31">
        <f t="shared" si="5"/>
        <v>19</v>
      </c>
      <c r="L17" s="35">
        <f t="shared" si="6"/>
        <v>1.833976833976834</v>
      </c>
      <c r="M17" s="36">
        <f t="shared" si="0"/>
        <v>1.445601534667032</v>
      </c>
      <c r="N17" s="21">
        <v>2625862</v>
      </c>
      <c r="O17" s="21">
        <v>2845775</v>
      </c>
      <c r="P17" s="21">
        <f t="shared" si="7"/>
        <v>219913</v>
      </c>
      <c r="Q17" s="35">
        <f t="shared" si="8"/>
        <v>8.374887941559763</v>
      </c>
      <c r="R17" s="36">
        <f t="shared" si="1"/>
        <v>1.0252249118166614</v>
      </c>
    </row>
    <row r="18" spans="1:18" ht="13.5">
      <c r="A18" s="2" t="s">
        <v>274</v>
      </c>
      <c r="B18" s="8">
        <v>153</v>
      </c>
      <c r="C18" s="8">
        <v>143</v>
      </c>
      <c r="D18" s="31">
        <f t="shared" si="2"/>
        <v>-10</v>
      </c>
      <c r="E18" s="35">
        <f t="shared" si="3"/>
        <v>-6.535947712418306</v>
      </c>
      <c r="F18" s="36">
        <f t="shared" si="4"/>
        <v>6.11633875106929</v>
      </c>
      <c r="G18" s="21">
        <v>2695</v>
      </c>
      <c r="H18" s="21">
        <f>I18+J18</f>
        <v>2569</v>
      </c>
      <c r="I18" s="21">
        <v>2540</v>
      </c>
      <c r="J18" s="37">
        <v>29</v>
      </c>
      <c r="K18" s="31">
        <f t="shared" si="5"/>
        <v>-126</v>
      </c>
      <c r="L18" s="35">
        <f t="shared" si="6"/>
        <v>-4.675324675324674</v>
      </c>
      <c r="M18" s="36">
        <f t="shared" si="0"/>
        <v>3.520142504795835</v>
      </c>
      <c r="N18" s="21">
        <v>3501218</v>
      </c>
      <c r="O18" s="21">
        <v>3286071</v>
      </c>
      <c r="P18" s="21">
        <f t="shared" si="7"/>
        <v>-215147</v>
      </c>
      <c r="Q18" s="35">
        <f t="shared" si="8"/>
        <v>-6.144918711145664</v>
      </c>
      <c r="R18" s="36">
        <f t="shared" si="1"/>
        <v>1.1838468786879808</v>
      </c>
    </row>
    <row r="19" spans="1:18" ht="13.5">
      <c r="A19" s="2" t="s">
        <v>359</v>
      </c>
      <c r="B19" s="8">
        <v>36</v>
      </c>
      <c r="C19" s="8">
        <v>37</v>
      </c>
      <c r="D19" s="31">
        <f t="shared" si="2"/>
        <v>1</v>
      </c>
      <c r="E19" s="35">
        <f t="shared" si="3"/>
        <v>2.7777777777777715</v>
      </c>
      <c r="F19" s="36">
        <f t="shared" si="4"/>
        <v>1.5825491873396065</v>
      </c>
      <c r="G19" s="21">
        <v>2677</v>
      </c>
      <c r="H19" s="21">
        <f>I19+J19</f>
        <v>2573</v>
      </c>
      <c r="I19" s="21">
        <v>2573</v>
      </c>
      <c r="J19" s="37">
        <v>0</v>
      </c>
      <c r="K19" s="31">
        <f t="shared" si="5"/>
        <v>-104</v>
      </c>
      <c r="L19" s="35">
        <f t="shared" si="6"/>
        <v>-3.884945834889791</v>
      </c>
      <c r="M19" s="36">
        <f t="shared" si="0"/>
        <v>3.525623458481776</v>
      </c>
      <c r="N19" s="21">
        <v>31077140</v>
      </c>
      <c r="O19" s="21">
        <v>27975862</v>
      </c>
      <c r="P19" s="21">
        <f t="shared" si="7"/>
        <v>-3101278</v>
      </c>
      <c r="Q19" s="35">
        <f t="shared" si="8"/>
        <v>-9.979290243568101</v>
      </c>
      <c r="R19" s="36">
        <f t="shared" si="1"/>
        <v>10.078643129532407</v>
      </c>
    </row>
    <row r="20" spans="1:18" ht="13.5">
      <c r="A20" s="2" t="s">
        <v>360</v>
      </c>
      <c r="B20" s="8">
        <v>10</v>
      </c>
      <c r="C20" s="8">
        <v>10</v>
      </c>
      <c r="D20" s="37">
        <f t="shared" si="2"/>
        <v>0</v>
      </c>
      <c r="E20" s="37">
        <f t="shared" si="3"/>
        <v>0</v>
      </c>
      <c r="F20" s="36">
        <f t="shared" si="4"/>
        <v>0.42771599657827203</v>
      </c>
      <c r="G20" s="21">
        <v>652</v>
      </c>
      <c r="H20" s="21">
        <f>I20+J20</f>
        <v>639</v>
      </c>
      <c r="I20" s="21">
        <v>639</v>
      </c>
      <c r="J20" s="37">
        <v>0</v>
      </c>
      <c r="K20" s="31">
        <f t="shared" si="5"/>
        <v>-13</v>
      </c>
      <c r="L20" s="35">
        <f t="shared" si="6"/>
        <v>-1.99386503067484</v>
      </c>
      <c r="M20" s="36">
        <f t="shared" si="0"/>
        <v>0.8755823513291313</v>
      </c>
      <c r="N20" s="21">
        <v>21956200</v>
      </c>
      <c r="O20" s="21">
        <v>19743909</v>
      </c>
      <c r="P20" s="21">
        <f t="shared" si="7"/>
        <v>-2212291</v>
      </c>
      <c r="Q20" s="35">
        <f t="shared" si="8"/>
        <v>-10.075928439347422</v>
      </c>
      <c r="R20" s="36">
        <f t="shared" si="1"/>
        <v>7.112982355752365</v>
      </c>
    </row>
    <row r="21" spans="1:18" ht="13.5">
      <c r="A21" s="2"/>
      <c r="B21" s="8"/>
      <c r="C21" s="8"/>
      <c r="D21" s="31"/>
      <c r="E21" s="35"/>
      <c r="F21" s="36"/>
      <c r="G21" s="21"/>
      <c r="H21" s="21"/>
      <c r="I21" s="21"/>
      <c r="J21" s="37"/>
      <c r="K21" s="31"/>
      <c r="L21" s="35"/>
      <c r="M21" s="36"/>
      <c r="N21" s="21"/>
      <c r="O21" s="21"/>
      <c r="P21" s="21"/>
      <c r="Q21" s="35"/>
      <c r="R21" s="36"/>
    </row>
    <row r="22" spans="1:18" ht="13.5">
      <c r="A22" s="2" t="s">
        <v>275</v>
      </c>
      <c r="B22" s="8">
        <v>82</v>
      </c>
      <c r="C22" s="8">
        <v>82</v>
      </c>
      <c r="D22" s="37">
        <f t="shared" si="2"/>
        <v>0</v>
      </c>
      <c r="E22" s="37">
        <f t="shared" si="3"/>
        <v>0</v>
      </c>
      <c r="F22" s="36">
        <f t="shared" si="4"/>
        <v>3.507271171941831</v>
      </c>
      <c r="G22" s="21">
        <v>2813</v>
      </c>
      <c r="H22" s="21">
        <f>I22+J22</f>
        <v>2801</v>
      </c>
      <c r="I22" s="21">
        <v>2794</v>
      </c>
      <c r="J22" s="37">
        <v>7</v>
      </c>
      <c r="K22" s="31">
        <f t="shared" si="5"/>
        <v>-12</v>
      </c>
      <c r="L22" s="35">
        <f t="shared" si="6"/>
        <v>-0.4265908282971935</v>
      </c>
      <c r="M22" s="36">
        <f t="shared" si="0"/>
        <v>3.838037818580433</v>
      </c>
      <c r="N22" s="21">
        <v>5472875</v>
      </c>
      <c r="O22" s="21">
        <v>5473600</v>
      </c>
      <c r="P22" s="21">
        <f t="shared" si="7"/>
        <v>725</v>
      </c>
      <c r="Q22" s="35">
        <f t="shared" si="8"/>
        <v>0.013247150720602008</v>
      </c>
      <c r="R22" s="36">
        <f t="shared" si="1"/>
        <v>1.97193069631987</v>
      </c>
    </row>
    <row r="23" spans="1:18" ht="13.5">
      <c r="A23" s="2" t="s">
        <v>276</v>
      </c>
      <c r="B23" s="8">
        <v>15</v>
      </c>
      <c r="C23" s="8">
        <v>15</v>
      </c>
      <c r="D23" s="37">
        <f t="shared" si="2"/>
        <v>0</v>
      </c>
      <c r="E23" s="37">
        <f t="shared" si="3"/>
        <v>0</v>
      </c>
      <c r="F23" s="36">
        <f t="shared" si="4"/>
        <v>0.6415739948674081</v>
      </c>
      <c r="G23" s="29">
        <v>736</v>
      </c>
      <c r="H23" s="21">
        <f>I23+J23</f>
        <v>698</v>
      </c>
      <c r="I23" s="21">
        <v>698</v>
      </c>
      <c r="J23" s="37">
        <v>0</v>
      </c>
      <c r="K23" s="31">
        <f t="shared" si="5"/>
        <v>-38</v>
      </c>
      <c r="L23" s="35">
        <f t="shared" si="6"/>
        <v>-5.16304347826086</v>
      </c>
      <c r="M23" s="36">
        <f t="shared" si="0"/>
        <v>0.9564264181967662</v>
      </c>
      <c r="N23" s="29">
        <v>1059904</v>
      </c>
      <c r="O23" s="21">
        <v>991070</v>
      </c>
      <c r="P23" s="21">
        <f t="shared" si="7"/>
        <v>-68834</v>
      </c>
      <c r="Q23" s="35">
        <f t="shared" si="8"/>
        <v>-6.494361753517296</v>
      </c>
      <c r="R23" s="36">
        <f t="shared" si="1"/>
        <v>0.35704497135372215</v>
      </c>
    </row>
    <row r="24" spans="1:18" ht="13.5">
      <c r="A24" s="2" t="s">
        <v>277</v>
      </c>
      <c r="B24" s="8">
        <v>5</v>
      </c>
      <c r="C24" s="8">
        <v>3</v>
      </c>
      <c r="D24" s="31">
        <f t="shared" si="2"/>
        <v>-2</v>
      </c>
      <c r="E24" s="35">
        <f t="shared" si="3"/>
        <v>-40</v>
      </c>
      <c r="F24" s="36">
        <f t="shared" si="4"/>
        <v>0.1283147989734816</v>
      </c>
      <c r="G24" s="29">
        <v>55</v>
      </c>
      <c r="H24" s="21">
        <f>I24+J24</f>
        <v>61</v>
      </c>
      <c r="I24" s="21">
        <v>60</v>
      </c>
      <c r="J24" s="37">
        <v>1</v>
      </c>
      <c r="K24" s="31">
        <f t="shared" si="5"/>
        <v>6</v>
      </c>
      <c r="L24" s="35">
        <f t="shared" si="6"/>
        <v>10.909090909090907</v>
      </c>
      <c r="M24" s="36">
        <f t="shared" si="0"/>
        <v>0.08358454371060564</v>
      </c>
      <c r="N24" s="29">
        <v>34980</v>
      </c>
      <c r="O24" s="21">
        <v>31405</v>
      </c>
      <c r="P24" s="21">
        <f t="shared" si="7"/>
        <v>-3575</v>
      </c>
      <c r="Q24" s="35">
        <f t="shared" si="8"/>
        <v>-10.220125786163521</v>
      </c>
      <c r="R24" s="36">
        <f t="shared" si="1"/>
        <v>0.011314031627799896</v>
      </c>
    </row>
    <row r="25" spans="1:18" ht="13.5">
      <c r="A25" s="2" t="s">
        <v>278</v>
      </c>
      <c r="B25" s="8">
        <v>206</v>
      </c>
      <c r="C25" s="8">
        <v>196</v>
      </c>
      <c r="D25" s="31">
        <f t="shared" si="2"/>
        <v>-10</v>
      </c>
      <c r="E25" s="35">
        <f t="shared" si="3"/>
        <v>-4.854368932038838</v>
      </c>
      <c r="F25" s="36">
        <f t="shared" si="4"/>
        <v>8.383233532934131</v>
      </c>
      <c r="G25" s="21">
        <v>5395</v>
      </c>
      <c r="H25" s="21">
        <f>I25+J25</f>
        <v>5136</v>
      </c>
      <c r="I25" s="21">
        <v>5118</v>
      </c>
      <c r="J25" s="37">
        <v>18</v>
      </c>
      <c r="K25" s="31">
        <f t="shared" si="5"/>
        <v>-259</v>
      </c>
      <c r="L25" s="35">
        <f t="shared" si="6"/>
        <v>-4.800741427247445</v>
      </c>
      <c r="M25" s="36">
        <f t="shared" si="0"/>
        <v>7.037544532748698</v>
      </c>
      <c r="N25" s="21">
        <v>14883733</v>
      </c>
      <c r="O25" s="21">
        <v>14866158</v>
      </c>
      <c r="P25" s="21">
        <f t="shared" si="7"/>
        <v>-17575</v>
      </c>
      <c r="Q25" s="35">
        <f t="shared" si="8"/>
        <v>-0.11808193549292412</v>
      </c>
      <c r="R25" s="36">
        <f t="shared" si="1"/>
        <v>5.3557134786139295</v>
      </c>
    </row>
    <row r="26" spans="1:18" ht="13.5">
      <c r="A26" s="2" t="s">
        <v>361</v>
      </c>
      <c r="B26" s="8">
        <v>27</v>
      </c>
      <c r="C26" s="8">
        <v>22</v>
      </c>
      <c r="D26" s="31">
        <f t="shared" si="2"/>
        <v>-5</v>
      </c>
      <c r="E26" s="35">
        <f t="shared" si="3"/>
        <v>-18.51851851851852</v>
      </c>
      <c r="F26" s="36">
        <f t="shared" si="4"/>
        <v>0.9409751924721984</v>
      </c>
      <c r="G26" s="21">
        <v>4066</v>
      </c>
      <c r="H26" s="21">
        <f>I26+J26</f>
        <v>3741</v>
      </c>
      <c r="I26" s="21">
        <v>3741</v>
      </c>
      <c r="J26" s="37">
        <v>0</v>
      </c>
      <c r="K26" s="31">
        <f t="shared" si="5"/>
        <v>-325</v>
      </c>
      <c r="L26" s="35">
        <f t="shared" si="6"/>
        <v>-7.993113625184449</v>
      </c>
      <c r="M26" s="36">
        <f t="shared" si="0"/>
        <v>5.126061934776651</v>
      </c>
      <c r="N26" s="21">
        <v>29724327</v>
      </c>
      <c r="O26" s="21">
        <v>28105789</v>
      </c>
      <c r="P26" s="21">
        <f t="shared" si="7"/>
        <v>-1618538</v>
      </c>
      <c r="Q26" s="35">
        <f t="shared" si="8"/>
        <v>-5.445162812264854</v>
      </c>
      <c r="R26" s="36">
        <f t="shared" si="1"/>
        <v>10.125450904960053</v>
      </c>
    </row>
    <row r="27" spans="1:18" ht="13.5">
      <c r="A27" s="2"/>
      <c r="B27" s="8"/>
      <c r="C27" s="8"/>
      <c r="D27" s="31"/>
      <c r="E27" s="35"/>
      <c r="F27" s="36"/>
      <c r="G27" s="21"/>
      <c r="H27" s="21"/>
      <c r="I27" s="21"/>
      <c r="J27" s="37"/>
      <c r="K27" s="31"/>
      <c r="L27" s="35"/>
      <c r="M27" s="36"/>
      <c r="N27" s="21"/>
      <c r="O27" s="21"/>
      <c r="P27" s="21"/>
      <c r="Q27" s="35"/>
      <c r="R27" s="36"/>
    </row>
    <row r="28" spans="1:18" ht="13.5">
      <c r="A28" s="2" t="s">
        <v>362</v>
      </c>
      <c r="B28" s="8">
        <v>17</v>
      </c>
      <c r="C28" s="8">
        <v>15</v>
      </c>
      <c r="D28" s="31">
        <f t="shared" si="2"/>
        <v>-2</v>
      </c>
      <c r="E28" s="35">
        <f t="shared" si="3"/>
        <v>-11.764705882352942</v>
      </c>
      <c r="F28" s="36">
        <f t="shared" si="4"/>
        <v>0.6415739948674081</v>
      </c>
      <c r="G28" s="21">
        <v>1110</v>
      </c>
      <c r="H28" s="21">
        <f>I28+J28</f>
        <v>1039</v>
      </c>
      <c r="I28" s="21">
        <v>1035</v>
      </c>
      <c r="J28" s="37">
        <v>4</v>
      </c>
      <c r="K28" s="31">
        <f t="shared" si="5"/>
        <v>-71</v>
      </c>
      <c r="L28" s="35">
        <f t="shared" si="6"/>
        <v>-6.396396396396398</v>
      </c>
      <c r="M28" s="36">
        <f t="shared" si="0"/>
        <v>1.4236777199232666</v>
      </c>
      <c r="N28" s="21">
        <v>16902415</v>
      </c>
      <c r="O28" s="21">
        <v>16260492</v>
      </c>
      <c r="P28" s="21">
        <f t="shared" si="7"/>
        <v>-641923</v>
      </c>
      <c r="Q28" s="35">
        <f t="shared" si="8"/>
        <v>-3.7978182407661762</v>
      </c>
      <c r="R28" s="36">
        <f t="shared" si="1"/>
        <v>5.858039190306869</v>
      </c>
    </row>
    <row r="29" spans="1:18" ht="13.5">
      <c r="A29" s="2" t="s">
        <v>363</v>
      </c>
      <c r="B29" s="8">
        <v>190</v>
      </c>
      <c r="C29" s="8">
        <v>174</v>
      </c>
      <c r="D29" s="31">
        <f t="shared" si="2"/>
        <v>-16</v>
      </c>
      <c r="E29" s="35">
        <f t="shared" si="3"/>
        <v>-8.421052631578945</v>
      </c>
      <c r="F29" s="36">
        <f t="shared" si="4"/>
        <v>7.442258340461934</v>
      </c>
      <c r="G29" s="21">
        <v>4358</v>
      </c>
      <c r="H29" s="21">
        <f>I29+J29</f>
        <v>3993</v>
      </c>
      <c r="I29" s="21">
        <v>3977</v>
      </c>
      <c r="J29" s="37">
        <v>16</v>
      </c>
      <c r="K29" s="31">
        <f t="shared" si="5"/>
        <v>-365</v>
      </c>
      <c r="L29" s="35">
        <f t="shared" si="6"/>
        <v>-8.375401560348777</v>
      </c>
      <c r="M29" s="36">
        <f t="shared" si="0"/>
        <v>5.471362016990956</v>
      </c>
      <c r="N29" s="21">
        <v>7433006</v>
      </c>
      <c r="O29" s="21">
        <v>7363681</v>
      </c>
      <c r="P29" s="21">
        <f t="shared" si="7"/>
        <v>-69325</v>
      </c>
      <c r="Q29" s="35">
        <f t="shared" si="8"/>
        <v>-0.932664389077587</v>
      </c>
      <c r="R29" s="36">
        <f t="shared" si="1"/>
        <v>2.652855269257417</v>
      </c>
    </row>
    <row r="30" spans="1:18" ht="13.5">
      <c r="A30" s="2" t="s">
        <v>364</v>
      </c>
      <c r="B30" s="8">
        <v>141</v>
      </c>
      <c r="C30" s="8">
        <v>137</v>
      </c>
      <c r="D30" s="31">
        <f t="shared" si="2"/>
        <v>-4</v>
      </c>
      <c r="E30" s="35">
        <f t="shared" si="3"/>
        <v>-2.836879432624116</v>
      </c>
      <c r="F30" s="36">
        <f t="shared" si="4"/>
        <v>5.859709153122327</v>
      </c>
      <c r="G30" s="21">
        <v>4796</v>
      </c>
      <c r="H30" s="21">
        <f>I30+J30</f>
        <v>4762</v>
      </c>
      <c r="I30" s="21">
        <v>4751</v>
      </c>
      <c r="J30" s="37">
        <v>11</v>
      </c>
      <c r="K30" s="31">
        <f t="shared" si="5"/>
        <v>-34</v>
      </c>
      <c r="L30" s="35">
        <f t="shared" si="6"/>
        <v>-0.7089241034195197</v>
      </c>
      <c r="M30" s="36">
        <f t="shared" si="0"/>
        <v>6.525075363113182</v>
      </c>
      <c r="N30" s="21">
        <v>9051198</v>
      </c>
      <c r="O30" s="21">
        <v>8766823</v>
      </c>
      <c r="P30" s="21">
        <f t="shared" si="7"/>
        <v>-284375</v>
      </c>
      <c r="Q30" s="35">
        <f t="shared" si="8"/>
        <v>-3.1418492889007723</v>
      </c>
      <c r="R30" s="36">
        <f t="shared" si="1"/>
        <v>3.158354169632975</v>
      </c>
    </row>
    <row r="31" spans="1:18" ht="13.5">
      <c r="A31" s="2" t="s">
        <v>365</v>
      </c>
      <c r="B31" s="8">
        <v>157</v>
      </c>
      <c r="C31" s="8">
        <v>147</v>
      </c>
      <c r="D31" s="31">
        <f t="shared" si="2"/>
        <v>-10</v>
      </c>
      <c r="E31" s="35">
        <f t="shared" si="3"/>
        <v>-6.369426751592357</v>
      </c>
      <c r="F31" s="36">
        <f t="shared" si="4"/>
        <v>6.287425149700598</v>
      </c>
      <c r="G31" s="21">
        <v>15479</v>
      </c>
      <c r="H31" s="21">
        <f>I31+J31</f>
        <v>15203</v>
      </c>
      <c r="I31" s="21">
        <v>15192</v>
      </c>
      <c r="J31" s="37">
        <v>11</v>
      </c>
      <c r="K31" s="31">
        <f t="shared" si="5"/>
        <v>-276</v>
      </c>
      <c r="L31" s="35">
        <f t="shared" si="6"/>
        <v>-1.7830609212481505</v>
      </c>
      <c r="M31" s="36">
        <f t="shared" si="0"/>
        <v>20.8317347218416</v>
      </c>
      <c r="N31" s="21">
        <v>67058080</v>
      </c>
      <c r="O31" s="21">
        <v>70494380</v>
      </c>
      <c r="P31" s="21">
        <f t="shared" si="7"/>
        <v>3436300</v>
      </c>
      <c r="Q31" s="35">
        <f t="shared" si="8"/>
        <v>5.124363835051639</v>
      </c>
      <c r="R31" s="36">
        <f t="shared" si="1"/>
        <v>25.396454223917992</v>
      </c>
    </row>
    <row r="32" spans="1:18" ht="13.5">
      <c r="A32" s="2" t="s">
        <v>366</v>
      </c>
      <c r="B32" s="8">
        <v>104</v>
      </c>
      <c r="C32" s="8">
        <v>86</v>
      </c>
      <c r="D32" s="31">
        <f t="shared" si="2"/>
        <v>-18</v>
      </c>
      <c r="E32" s="35">
        <f t="shared" si="3"/>
        <v>-17.307692307692307</v>
      </c>
      <c r="F32" s="36">
        <f t="shared" si="4"/>
        <v>3.6783575705731395</v>
      </c>
      <c r="G32" s="21">
        <v>3886</v>
      </c>
      <c r="H32" s="21">
        <f>I32+J32</f>
        <v>3349</v>
      </c>
      <c r="I32" s="21">
        <v>3341</v>
      </c>
      <c r="J32" s="37">
        <v>8</v>
      </c>
      <c r="K32" s="31">
        <f t="shared" si="5"/>
        <v>-537</v>
      </c>
      <c r="L32" s="35">
        <f t="shared" si="6"/>
        <v>-13.818836850231591</v>
      </c>
      <c r="M32" s="36">
        <f t="shared" si="0"/>
        <v>4.5889284735543985</v>
      </c>
      <c r="N32" s="21">
        <v>13400830</v>
      </c>
      <c r="O32" s="21">
        <v>11540925</v>
      </c>
      <c r="P32" s="21">
        <f t="shared" si="7"/>
        <v>-1859905</v>
      </c>
      <c r="Q32" s="35">
        <f t="shared" si="8"/>
        <v>-13.87902838854012</v>
      </c>
      <c r="R32" s="36">
        <f t="shared" si="1"/>
        <v>4.157758015095257</v>
      </c>
    </row>
    <row r="33" spans="1:18" ht="13.5">
      <c r="A33" s="2"/>
      <c r="B33" s="8"/>
      <c r="C33" s="8"/>
      <c r="D33" s="31"/>
      <c r="E33" s="35"/>
      <c r="F33" s="36"/>
      <c r="G33" s="21"/>
      <c r="H33" s="21"/>
      <c r="I33" s="21"/>
      <c r="J33" s="37"/>
      <c r="K33" s="31"/>
      <c r="L33" s="35"/>
      <c r="M33" s="36"/>
      <c r="N33" s="21"/>
      <c r="O33" s="21"/>
      <c r="P33" s="21"/>
      <c r="Q33" s="35"/>
      <c r="R33" s="36"/>
    </row>
    <row r="34" spans="1:18" ht="13.5">
      <c r="A34" s="2" t="s">
        <v>367</v>
      </c>
      <c r="B34" s="8">
        <v>25</v>
      </c>
      <c r="C34" s="8">
        <v>20</v>
      </c>
      <c r="D34" s="31">
        <f t="shared" si="2"/>
        <v>-5</v>
      </c>
      <c r="E34" s="35">
        <f t="shared" si="3"/>
        <v>-20</v>
      </c>
      <c r="F34" s="36">
        <f t="shared" si="4"/>
        <v>0.8554319931565441</v>
      </c>
      <c r="G34" s="21">
        <v>3557</v>
      </c>
      <c r="H34" s="21">
        <f>I34+J34</f>
        <v>3222</v>
      </c>
      <c r="I34" s="21">
        <v>3221</v>
      </c>
      <c r="J34" s="37">
        <v>1</v>
      </c>
      <c r="K34" s="31">
        <f t="shared" si="5"/>
        <v>-335</v>
      </c>
      <c r="L34" s="35">
        <f t="shared" si="6"/>
        <v>-9.418048917627203</v>
      </c>
      <c r="M34" s="36">
        <f t="shared" si="0"/>
        <v>4.41490819402576</v>
      </c>
      <c r="N34" s="21">
        <v>13858506</v>
      </c>
      <c r="O34" s="21">
        <v>15360860</v>
      </c>
      <c r="P34" s="21">
        <f t="shared" si="7"/>
        <v>1502354</v>
      </c>
      <c r="Q34" s="35">
        <f t="shared" si="8"/>
        <v>10.840663488546312</v>
      </c>
      <c r="R34" s="36">
        <f t="shared" si="1"/>
        <v>5.533935865951483</v>
      </c>
    </row>
    <row r="35" spans="1:18" ht="13.5">
      <c r="A35" s="2" t="s">
        <v>279</v>
      </c>
      <c r="B35" s="8">
        <v>87</v>
      </c>
      <c r="C35" s="8">
        <v>76</v>
      </c>
      <c r="D35" s="31">
        <f t="shared" si="2"/>
        <v>-11</v>
      </c>
      <c r="E35" s="35">
        <f t="shared" si="3"/>
        <v>-12.643678160919535</v>
      </c>
      <c r="F35" s="36">
        <f t="shared" si="4"/>
        <v>3.2506415739948675</v>
      </c>
      <c r="G35" s="21">
        <v>1248</v>
      </c>
      <c r="H35" s="21">
        <f>I35+J35</f>
        <v>1148</v>
      </c>
      <c r="I35" s="21">
        <v>1115</v>
      </c>
      <c r="J35" s="37">
        <v>33</v>
      </c>
      <c r="K35" s="31">
        <f t="shared" si="5"/>
        <v>-100</v>
      </c>
      <c r="L35" s="35">
        <f t="shared" si="6"/>
        <v>-8.012820512820511</v>
      </c>
      <c r="M35" s="36">
        <f t="shared" si="0"/>
        <v>1.5730337078651686</v>
      </c>
      <c r="N35" s="21">
        <v>1316897</v>
      </c>
      <c r="O35" s="21">
        <v>1137187</v>
      </c>
      <c r="P35" s="21">
        <f t="shared" si="7"/>
        <v>-179710</v>
      </c>
      <c r="Q35" s="35">
        <f t="shared" si="8"/>
        <v>-13.646473490333719</v>
      </c>
      <c r="R35" s="36">
        <f t="shared" si="1"/>
        <v>0.4096853903748728</v>
      </c>
    </row>
    <row r="36" spans="1:18" ht="13.5">
      <c r="A36" s="3"/>
      <c r="B36" s="26"/>
      <c r="C36" s="4"/>
      <c r="D36" s="4"/>
      <c r="E36" s="4"/>
      <c r="F36" s="12"/>
      <c r="G36" s="26"/>
      <c r="H36" s="4"/>
      <c r="I36" s="4"/>
      <c r="J36" s="4"/>
      <c r="K36" s="4"/>
      <c r="L36" s="4"/>
      <c r="M36" s="12"/>
      <c r="N36" s="26"/>
      <c r="O36" s="26"/>
      <c r="P36" s="26"/>
      <c r="Q36" s="4"/>
      <c r="R36" s="12"/>
    </row>
    <row r="38" ht="13.5">
      <c r="A38" t="s">
        <v>368</v>
      </c>
    </row>
  </sheetData>
  <mergeCells count="3">
    <mergeCell ref="B4:F4"/>
    <mergeCell ref="G4:M4"/>
    <mergeCell ref="N4:R4"/>
  </mergeCells>
  <printOptions/>
  <pageMargins left="0.75" right="0.75" top="1" bottom="1" header="0.512" footer="0.512"/>
  <pageSetup fitToHeight="1" fitToWidth="1" horizontalDpi="300" verticalDpi="300" orientation="landscape" paperSize="9" scale="86" r:id="rId1"/>
</worksheet>
</file>

<file path=xl/worksheets/sheet4.xml><?xml version="1.0" encoding="utf-8"?>
<worksheet xmlns="http://schemas.openxmlformats.org/spreadsheetml/2006/main" xmlns:r="http://schemas.openxmlformats.org/officeDocument/2006/relationships">
  <sheetPr>
    <pageSetUpPr fitToPage="1"/>
  </sheetPr>
  <dimension ref="A1:L37"/>
  <sheetViews>
    <sheetView zoomScale="75" zoomScaleNormal="75" workbookViewId="0" topLeftCell="A1">
      <selection activeCell="O13" sqref="O13"/>
    </sheetView>
  </sheetViews>
  <sheetFormatPr defaultColWidth="9.00390625" defaultRowHeight="13.5"/>
  <cols>
    <col min="1" max="1" width="15.00390625" style="0" customWidth="1"/>
    <col min="2" max="3" width="11.625" style="0" customWidth="1"/>
    <col min="4" max="4" width="11.125" style="0" customWidth="1"/>
    <col min="7" max="7" width="10.375" style="0" customWidth="1"/>
    <col min="8" max="9" width="13.125" style="0" customWidth="1"/>
    <col min="10" max="10" width="11.625" style="0" customWidth="1"/>
    <col min="11" max="12" width="9.125" style="0" customWidth="1"/>
    <col min="13" max="13" width="2.625" style="0" customWidth="1"/>
  </cols>
  <sheetData>
    <row r="1" ht="13.5">
      <c r="A1" t="s">
        <v>82</v>
      </c>
    </row>
    <row r="3" ht="13.5">
      <c r="L3" s="15" t="s">
        <v>17</v>
      </c>
    </row>
    <row r="4" spans="1:12" ht="13.5">
      <c r="A4" s="1"/>
      <c r="B4" s="148" t="s">
        <v>64</v>
      </c>
      <c r="C4" s="149"/>
      <c r="D4" s="149"/>
      <c r="E4" s="149"/>
      <c r="F4" s="149"/>
      <c r="G4" s="150"/>
      <c r="H4" s="148" t="s">
        <v>65</v>
      </c>
      <c r="I4" s="149"/>
      <c r="J4" s="149"/>
      <c r="K4" s="149"/>
      <c r="L4" s="150"/>
    </row>
    <row r="5" spans="1:12" ht="13.5">
      <c r="A5" s="16" t="s">
        <v>38</v>
      </c>
      <c r="B5" s="20" t="s">
        <v>71</v>
      </c>
      <c r="C5" s="20" t="s">
        <v>86</v>
      </c>
      <c r="D5" s="8"/>
      <c r="E5" s="8"/>
      <c r="F5" s="8"/>
      <c r="G5" s="10"/>
      <c r="H5" s="20" t="s">
        <v>71</v>
      </c>
      <c r="I5" s="20" t="s">
        <v>86</v>
      </c>
      <c r="J5" s="8"/>
      <c r="K5" s="8"/>
      <c r="L5" s="11"/>
    </row>
    <row r="6" spans="1:12" ht="13.5">
      <c r="A6" s="2"/>
      <c r="B6" s="2"/>
      <c r="C6" s="5"/>
      <c r="D6" s="18" t="s">
        <v>45</v>
      </c>
      <c r="E6" s="18" t="s">
        <v>68</v>
      </c>
      <c r="F6" s="18" t="s">
        <v>67</v>
      </c>
      <c r="G6" s="18" t="s">
        <v>70</v>
      </c>
      <c r="H6" s="2"/>
      <c r="I6" s="5"/>
      <c r="J6" s="18" t="s">
        <v>45</v>
      </c>
      <c r="K6" s="18" t="s">
        <v>68</v>
      </c>
      <c r="L6" s="18" t="s">
        <v>67</v>
      </c>
    </row>
    <row r="7" spans="1:12" ht="13.5">
      <c r="A7" s="3"/>
      <c r="B7" s="3"/>
      <c r="C7" s="6"/>
      <c r="D7" s="3"/>
      <c r="E7" s="3"/>
      <c r="F7" s="3"/>
      <c r="G7" s="19" t="s">
        <v>77</v>
      </c>
      <c r="H7" s="3"/>
      <c r="I7" s="6"/>
      <c r="J7" s="3"/>
      <c r="K7" s="3"/>
      <c r="L7" s="3"/>
    </row>
    <row r="8" spans="1:12" ht="13.5">
      <c r="A8" s="1"/>
      <c r="B8" s="8"/>
      <c r="C8" s="8"/>
      <c r="D8" s="8"/>
      <c r="E8" s="8"/>
      <c r="F8" s="8"/>
      <c r="G8" s="10"/>
      <c r="H8" s="8"/>
      <c r="I8" s="8"/>
      <c r="J8" s="8"/>
      <c r="K8" s="8"/>
      <c r="L8" s="11"/>
    </row>
    <row r="9" spans="1:12" ht="13.5">
      <c r="A9" s="16" t="s">
        <v>63</v>
      </c>
      <c r="B9" s="21">
        <f>SUM(B11:B36)</f>
        <v>31291416</v>
      </c>
      <c r="C9" s="21">
        <f>SUM(C11:C36)</f>
        <v>28837828</v>
      </c>
      <c r="D9" s="21">
        <f>SUM(D11:D36)</f>
        <v>-2453588</v>
      </c>
      <c r="E9" s="35">
        <f>C9/B9*100-100</f>
        <v>-7.8410897097146375</v>
      </c>
      <c r="F9" s="35">
        <f aca="true" t="shared" si="0" ref="F9:F36">C9/$C$9*100</f>
        <v>100</v>
      </c>
      <c r="G9" s="46">
        <f>C9/'第３表'!I8</f>
        <v>398.2795348451786</v>
      </c>
      <c r="H9" s="21">
        <f>SUM(H11:H36)</f>
        <v>153743336</v>
      </c>
      <c r="I9" s="21">
        <f>SUM(I11:I36)</f>
        <v>146929813</v>
      </c>
      <c r="J9" s="21">
        <f>SUM(J11:J36)</f>
        <v>-6813523</v>
      </c>
      <c r="K9" s="35">
        <f>I9/H9*100-100</f>
        <v>-4.431751760609643</v>
      </c>
      <c r="L9" s="36">
        <f aca="true" t="shared" si="1" ref="L9:L36">I9/$I$9*100</f>
        <v>100</v>
      </c>
    </row>
    <row r="10" spans="1:12" ht="13.5">
      <c r="A10" s="2"/>
      <c r="B10" s="21"/>
      <c r="C10" s="8"/>
      <c r="D10" s="31"/>
      <c r="E10" s="35"/>
      <c r="F10" s="35"/>
      <c r="G10" s="46"/>
      <c r="H10" s="21"/>
      <c r="I10" s="8"/>
      <c r="J10" s="31"/>
      <c r="K10" s="35"/>
      <c r="L10" s="36"/>
    </row>
    <row r="11" spans="1:12" ht="13.5">
      <c r="A11" s="2" t="s">
        <v>267</v>
      </c>
      <c r="B11" s="21">
        <v>2323967</v>
      </c>
      <c r="C11" s="21">
        <v>2225043</v>
      </c>
      <c r="D11" s="31">
        <f aca="true" t="shared" si="2" ref="D11:D36">C11-B11</f>
        <v>-98924</v>
      </c>
      <c r="E11" s="35">
        <f aca="true" t="shared" si="3" ref="E11:E36">C11/B11*100-100</f>
        <v>-4.25668694951348</v>
      </c>
      <c r="F11" s="35">
        <f t="shared" si="0"/>
        <v>7.715709380054559</v>
      </c>
      <c r="G11" s="46">
        <f>C11/'第３表'!I10</f>
        <v>237.3632387454662</v>
      </c>
      <c r="H11" s="21">
        <v>9236931</v>
      </c>
      <c r="I11" s="21">
        <v>8804996</v>
      </c>
      <c r="J11" s="31">
        <f aca="true" t="shared" si="4" ref="J11:J36">I11-H11</f>
        <v>-431935</v>
      </c>
      <c r="K11" s="35">
        <f aca="true" t="shared" si="5" ref="K11:K36">I11/H11*100-100</f>
        <v>-4.676174370036975</v>
      </c>
      <c r="L11" s="36">
        <f t="shared" si="1"/>
        <v>5.992654465571259</v>
      </c>
    </row>
    <row r="12" spans="1:12" ht="13.5">
      <c r="A12" s="2" t="s">
        <v>268</v>
      </c>
      <c r="B12" s="21">
        <v>806487</v>
      </c>
      <c r="C12" s="21">
        <v>695095</v>
      </c>
      <c r="D12" s="31">
        <f t="shared" si="2"/>
        <v>-111392</v>
      </c>
      <c r="E12" s="35">
        <f t="shared" si="3"/>
        <v>-13.812001929355347</v>
      </c>
      <c r="F12" s="35">
        <f t="shared" si="0"/>
        <v>2.4103583667951693</v>
      </c>
      <c r="G12" s="46">
        <f>C12/'第３表'!I11</f>
        <v>494.729537366548</v>
      </c>
      <c r="H12" s="21">
        <v>4482258</v>
      </c>
      <c r="I12" s="21">
        <v>3884212</v>
      </c>
      <c r="J12" s="31">
        <f t="shared" si="4"/>
        <v>-598046</v>
      </c>
      <c r="K12" s="35">
        <f t="shared" si="5"/>
        <v>-13.342516205002028</v>
      </c>
      <c r="L12" s="36">
        <f t="shared" si="1"/>
        <v>2.6435833005518083</v>
      </c>
    </row>
    <row r="13" spans="1:12" ht="13.5">
      <c r="A13" s="2" t="s">
        <v>269</v>
      </c>
      <c r="B13" s="21">
        <v>318151</v>
      </c>
      <c r="C13" s="21">
        <v>196338</v>
      </c>
      <c r="D13" s="31">
        <f t="shared" si="2"/>
        <v>-121813</v>
      </c>
      <c r="E13" s="35">
        <f t="shared" si="3"/>
        <v>-38.28779416063441</v>
      </c>
      <c r="F13" s="35">
        <f t="shared" si="0"/>
        <v>0.6808349089258733</v>
      </c>
      <c r="G13" s="46">
        <f>C13/'第３表'!I12</f>
        <v>301.1319018404908</v>
      </c>
      <c r="H13" s="21">
        <v>884854</v>
      </c>
      <c r="I13" s="21">
        <v>822509</v>
      </c>
      <c r="J13" s="31">
        <f t="shared" si="4"/>
        <v>-62345</v>
      </c>
      <c r="K13" s="35">
        <f t="shared" si="5"/>
        <v>-7.04579512552354</v>
      </c>
      <c r="L13" s="36">
        <f t="shared" si="1"/>
        <v>0.5597972141977748</v>
      </c>
    </row>
    <row r="14" spans="1:12" ht="13.5">
      <c r="A14" s="2" t="s">
        <v>270</v>
      </c>
      <c r="B14" s="21">
        <v>985100</v>
      </c>
      <c r="C14" s="21">
        <v>832089</v>
      </c>
      <c r="D14" s="31">
        <f t="shared" si="2"/>
        <v>-153011</v>
      </c>
      <c r="E14" s="35">
        <f t="shared" si="3"/>
        <v>-15.532534768043845</v>
      </c>
      <c r="F14" s="35">
        <f t="shared" si="0"/>
        <v>2.8854080133913</v>
      </c>
      <c r="G14" s="46">
        <f>C14/'第３表'!I13</f>
        <v>180.9675946063506</v>
      </c>
      <c r="H14" s="21">
        <v>1035075</v>
      </c>
      <c r="I14" s="21">
        <v>1216389</v>
      </c>
      <c r="J14" s="31">
        <f t="shared" si="4"/>
        <v>181314</v>
      </c>
      <c r="K14" s="35">
        <f t="shared" si="5"/>
        <v>17.516991522353436</v>
      </c>
      <c r="L14" s="36">
        <f t="shared" si="1"/>
        <v>0.8278707875303701</v>
      </c>
    </row>
    <row r="15" spans="1:12" ht="13.5">
      <c r="A15" s="2" t="s">
        <v>271</v>
      </c>
      <c r="B15" s="21">
        <v>778297</v>
      </c>
      <c r="C15" s="21">
        <v>723138</v>
      </c>
      <c r="D15" s="31">
        <f t="shared" si="2"/>
        <v>-55159</v>
      </c>
      <c r="E15" s="35">
        <f t="shared" si="3"/>
        <v>-7.087140256226093</v>
      </c>
      <c r="F15" s="35">
        <f t="shared" si="0"/>
        <v>2.507602167541883</v>
      </c>
      <c r="G15" s="46">
        <f>C15/'第３表'!I14</f>
        <v>270.53423120089786</v>
      </c>
      <c r="H15" s="21">
        <v>1930387</v>
      </c>
      <c r="I15" s="21">
        <v>1807759</v>
      </c>
      <c r="J15" s="31">
        <f t="shared" si="4"/>
        <v>-122628</v>
      </c>
      <c r="K15" s="35">
        <f t="shared" si="5"/>
        <v>-6.352508590246401</v>
      </c>
      <c r="L15" s="36">
        <f t="shared" si="1"/>
        <v>1.2303554759169264</v>
      </c>
    </row>
    <row r="16" spans="1:12" ht="13.5">
      <c r="A16" s="2"/>
      <c r="B16" s="21"/>
      <c r="C16" s="41" t="s">
        <v>80</v>
      </c>
      <c r="D16" s="31"/>
      <c r="E16" s="35"/>
      <c r="F16" s="35"/>
      <c r="G16" s="46"/>
      <c r="H16" s="21"/>
      <c r="I16" s="21"/>
      <c r="J16" s="31"/>
      <c r="K16" s="35"/>
      <c r="L16" s="36"/>
    </row>
    <row r="17" spans="1:12" ht="13.5">
      <c r="A17" s="2" t="s">
        <v>272</v>
      </c>
      <c r="B17" s="21">
        <v>678345</v>
      </c>
      <c r="C17" s="21">
        <v>616405</v>
      </c>
      <c r="D17" s="31">
        <f t="shared" si="2"/>
        <v>-61940</v>
      </c>
      <c r="E17" s="35">
        <f t="shared" si="3"/>
        <v>-9.13104688617149</v>
      </c>
      <c r="F17" s="35">
        <f t="shared" si="0"/>
        <v>2.1374876082900554</v>
      </c>
      <c r="G17" s="46">
        <f>C17/'第３表'!I16</f>
        <v>330.51206434316356</v>
      </c>
      <c r="H17" s="21">
        <v>1417066</v>
      </c>
      <c r="I17" s="21">
        <v>1285705</v>
      </c>
      <c r="J17" s="31">
        <f t="shared" si="4"/>
        <v>-131361</v>
      </c>
      <c r="K17" s="35">
        <f t="shared" si="5"/>
        <v>-9.269928147312825</v>
      </c>
      <c r="L17" s="36">
        <f t="shared" si="1"/>
        <v>0.8750470539290756</v>
      </c>
    </row>
    <row r="18" spans="1:12" ht="13.5">
      <c r="A18" s="2" t="s">
        <v>273</v>
      </c>
      <c r="B18" s="21">
        <v>480111</v>
      </c>
      <c r="C18" s="21">
        <v>513577</v>
      </c>
      <c r="D18" s="31">
        <f t="shared" si="2"/>
        <v>33466</v>
      </c>
      <c r="E18" s="35">
        <f t="shared" si="3"/>
        <v>6.9704714118193465</v>
      </c>
      <c r="F18" s="35">
        <f t="shared" si="0"/>
        <v>1.7809142907711357</v>
      </c>
      <c r="G18" s="46">
        <f>C18/'第３表'!I17</f>
        <v>491.93199233716473</v>
      </c>
      <c r="H18" s="21">
        <v>1377071</v>
      </c>
      <c r="I18" s="21">
        <v>1353018</v>
      </c>
      <c r="J18" s="31">
        <f t="shared" si="4"/>
        <v>-24053</v>
      </c>
      <c r="K18" s="35">
        <f t="shared" si="5"/>
        <v>-1.7466782758477848</v>
      </c>
      <c r="L18" s="36">
        <f t="shared" si="1"/>
        <v>0.9208600843996174</v>
      </c>
    </row>
    <row r="19" spans="1:12" ht="13.5">
      <c r="A19" s="2" t="s">
        <v>274</v>
      </c>
      <c r="B19" s="21">
        <v>1050267</v>
      </c>
      <c r="C19" s="21">
        <v>993629</v>
      </c>
      <c r="D19" s="31">
        <f t="shared" si="2"/>
        <v>-56638</v>
      </c>
      <c r="E19" s="35">
        <f t="shared" si="3"/>
        <v>-5.392723945434824</v>
      </c>
      <c r="F19" s="35">
        <f t="shared" si="0"/>
        <v>3.445575027356429</v>
      </c>
      <c r="G19" s="46">
        <f>C19/'第３表'!I18</f>
        <v>391.1925196850394</v>
      </c>
      <c r="H19" s="21">
        <v>1099911</v>
      </c>
      <c r="I19" s="21">
        <v>1012381</v>
      </c>
      <c r="J19" s="31">
        <f t="shared" si="4"/>
        <v>-87530</v>
      </c>
      <c r="K19" s="35">
        <f t="shared" si="5"/>
        <v>-7.957916595069975</v>
      </c>
      <c r="L19" s="36">
        <f t="shared" si="1"/>
        <v>0.6890235407840613</v>
      </c>
    </row>
    <row r="20" spans="1:12" ht="13.5">
      <c r="A20" s="2" t="s">
        <v>359</v>
      </c>
      <c r="B20" s="21">
        <v>1759254</v>
      </c>
      <c r="C20" s="21">
        <v>1700903</v>
      </c>
      <c r="D20" s="31">
        <f t="shared" si="2"/>
        <v>-58351</v>
      </c>
      <c r="E20" s="35">
        <f t="shared" si="3"/>
        <v>-3.3168035997076117</v>
      </c>
      <c r="F20" s="35">
        <f t="shared" si="0"/>
        <v>5.898166117087598</v>
      </c>
      <c r="G20" s="46">
        <f>C20/'第３表'!I19</f>
        <v>661.0582977069569</v>
      </c>
      <c r="H20" s="21">
        <v>15031447</v>
      </c>
      <c r="I20" s="21">
        <v>15130710</v>
      </c>
      <c r="J20" s="31">
        <f t="shared" si="4"/>
        <v>99263</v>
      </c>
      <c r="K20" s="35">
        <f t="shared" si="5"/>
        <v>0.6603688919636426</v>
      </c>
      <c r="L20" s="36">
        <f t="shared" si="1"/>
        <v>10.297916870009221</v>
      </c>
    </row>
    <row r="21" spans="1:12" ht="13.5">
      <c r="A21" s="2" t="s">
        <v>360</v>
      </c>
      <c r="B21" s="21">
        <v>442712</v>
      </c>
      <c r="C21" s="21">
        <v>428169</v>
      </c>
      <c r="D21" s="31">
        <f t="shared" si="2"/>
        <v>-14543</v>
      </c>
      <c r="E21" s="35">
        <f t="shared" si="3"/>
        <v>-3.2849798514609887</v>
      </c>
      <c r="F21" s="35">
        <f t="shared" si="0"/>
        <v>1.4847477417508697</v>
      </c>
      <c r="G21" s="46">
        <f>C21/'第３表'!I20</f>
        <v>670.0610328638497</v>
      </c>
      <c r="H21" s="21">
        <v>14405053</v>
      </c>
      <c r="I21" s="21">
        <v>10551252</v>
      </c>
      <c r="J21" s="31">
        <f t="shared" si="4"/>
        <v>-3853801</v>
      </c>
      <c r="K21" s="35">
        <f t="shared" si="5"/>
        <v>-26.75311920060274</v>
      </c>
      <c r="L21" s="36">
        <f t="shared" si="1"/>
        <v>7.181151179985508</v>
      </c>
    </row>
    <row r="22" spans="1:12" ht="13.5">
      <c r="A22" s="2"/>
      <c r="B22" s="21"/>
      <c r="C22" s="41" t="s">
        <v>80</v>
      </c>
      <c r="D22" s="31"/>
      <c r="E22" s="35"/>
      <c r="F22" s="35"/>
      <c r="G22" s="46"/>
      <c r="H22" s="21"/>
      <c r="I22" s="21"/>
      <c r="J22" s="31"/>
      <c r="K22" s="35"/>
      <c r="L22" s="36"/>
    </row>
    <row r="23" spans="1:12" ht="13.5">
      <c r="A23" s="2" t="s">
        <v>275</v>
      </c>
      <c r="B23" s="21">
        <v>918320</v>
      </c>
      <c r="C23" s="21">
        <v>894100</v>
      </c>
      <c r="D23" s="31">
        <f t="shared" si="2"/>
        <v>-24220</v>
      </c>
      <c r="E23" s="35">
        <f t="shared" si="3"/>
        <v>-2.637424862792926</v>
      </c>
      <c r="F23" s="35">
        <f t="shared" si="0"/>
        <v>3.1004415450428513</v>
      </c>
      <c r="G23" s="46">
        <f>C23/'第３表'!I22</f>
        <v>320.0071581961346</v>
      </c>
      <c r="H23" s="21">
        <v>2912830</v>
      </c>
      <c r="I23" s="21">
        <v>3143192</v>
      </c>
      <c r="J23" s="31">
        <f t="shared" si="4"/>
        <v>230362</v>
      </c>
      <c r="K23" s="35">
        <f t="shared" si="5"/>
        <v>7.908528819052265</v>
      </c>
      <c r="L23" s="36">
        <f t="shared" si="1"/>
        <v>2.1392472608673367</v>
      </c>
    </row>
    <row r="24" spans="1:12" ht="13.5">
      <c r="A24" s="2" t="s">
        <v>276</v>
      </c>
      <c r="B24" s="21">
        <v>311656</v>
      </c>
      <c r="C24" s="21">
        <v>289261</v>
      </c>
      <c r="D24" s="31">
        <f t="shared" si="2"/>
        <v>-22395</v>
      </c>
      <c r="E24" s="35">
        <f t="shared" si="3"/>
        <v>-7.185807428703441</v>
      </c>
      <c r="F24" s="35">
        <f t="shared" si="0"/>
        <v>1.003060979488469</v>
      </c>
      <c r="G24" s="46">
        <f>C24/'第３表'!I23</f>
        <v>414.41404011461316</v>
      </c>
      <c r="H24" s="21">
        <v>374329</v>
      </c>
      <c r="I24" s="21">
        <v>368925</v>
      </c>
      <c r="J24" s="31">
        <f t="shared" si="4"/>
        <v>-5404</v>
      </c>
      <c r="K24" s="35">
        <f t="shared" si="5"/>
        <v>-1.4436498374424644</v>
      </c>
      <c r="L24" s="36">
        <f t="shared" si="1"/>
        <v>0.25108927348869625</v>
      </c>
    </row>
    <row r="25" spans="1:12" ht="13.5">
      <c r="A25" s="2" t="s">
        <v>277</v>
      </c>
      <c r="B25" s="21">
        <v>10830</v>
      </c>
      <c r="C25" s="21">
        <v>9378</v>
      </c>
      <c r="D25" s="31">
        <f t="shared" si="2"/>
        <v>-1452</v>
      </c>
      <c r="E25" s="35">
        <f t="shared" si="3"/>
        <v>-13.40720221606648</v>
      </c>
      <c r="F25" s="35">
        <f t="shared" si="0"/>
        <v>0.03251978616420072</v>
      </c>
      <c r="G25" s="46">
        <f>C25/'第３表'!I24</f>
        <v>156.3</v>
      </c>
      <c r="H25" s="21">
        <v>23820</v>
      </c>
      <c r="I25" s="21">
        <v>8882</v>
      </c>
      <c r="J25" s="31">
        <f t="shared" si="4"/>
        <v>-14938</v>
      </c>
      <c r="K25" s="35">
        <f t="shared" si="5"/>
        <v>-62.7120067170445</v>
      </c>
      <c r="L25" s="36">
        <f t="shared" si="1"/>
        <v>0.006045063162232433</v>
      </c>
    </row>
    <row r="26" spans="1:12" ht="13.5">
      <c r="A26" s="2" t="s">
        <v>278</v>
      </c>
      <c r="B26" s="21">
        <v>2753722</v>
      </c>
      <c r="C26" s="21">
        <v>2318070</v>
      </c>
      <c r="D26" s="31">
        <f t="shared" si="2"/>
        <v>-435652</v>
      </c>
      <c r="E26" s="35">
        <f t="shared" si="3"/>
        <v>-15.820478610404393</v>
      </c>
      <c r="F26" s="35">
        <f t="shared" si="0"/>
        <v>8.038296088041028</v>
      </c>
      <c r="G26" s="46">
        <f>C26/'第３表'!I25</f>
        <v>452.92497069167644</v>
      </c>
      <c r="H26" s="21">
        <v>5667893</v>
      </c>
      <c r="I26" s="21">
        <v>5323780</v>
      </c>
      <c r="J26" s="31">
        <f t="shared" si="4"/>
        <v>-344113</v>
      </c>
      <c r="K26" s="35">
        <f t="shared" si="5"/>
        <v>-6.071268459019947</v>
      </c>
      <c r="L26" s="36">
        <f t="shared" si="1"/>
        <v>3.623349061228302</v>
      </c>
    </row>
    <row r="27" spans="1:12" ht="13.5">
      <c r="A27" s="2" t="s">
        <v>361</v>
      </c>
      <c r="B27" s="21">
        <v>3072130</v>
      </c>
      <c r="C27" s="21">
        <v>2659923</v>
      </c>
      <c r="D27" s="31">
        <f t="shared" si="2"/>
        <v>-412207</v>
      </c>
      <c r="E27" s="35">
        <f t="shared" si="3"/>
        <v>-13.417628811280764</v>
      </c>
      <c r="F27" s="35">
        <f t="shared" si="0"/>
        <v>9.22372863864782</v>
      </c>
      <c r="G27" s="46">
        <f>C27/'第３表'!I26</f>
        <v>711.0192461908581</v>
      </c>
      <c r="H27" s="21">
        <v>18791610</v>
      </c>
      <c r="I27" s="21">
        <v>16323157</v>
      </c>
      <c r="J27" s="31">
        <f t="shared" si="4"/>
        <v>-2468453</v>
      </c>
      <c r="K27" s="35">
        <f t="shared" si="5"/>
        <v>-13.135931407686726</v>
      </c>
      <c r="L27" s="36">
        <f t="shared" si="1"/>
        <v>11.109492802526061</v>
      </c>
    </row>
    <row r="28" spans="1:12" ht="13.5">
      <c r="A28" s="2"/>
      <c r="B28" s="21"/>
      <c r="C28" s="21"/>
      <c r="D28" s="31"/>
      <c r="E28" s="35"/>
      <c r="F28" s="35"/>
      <c r="G28" s="46"/>
      <c r="H28" s="21"/>
      <c r="I28" s="21"/>
      <c r="J28" s="31"/>
      <c r="K28" s="35"/>
      <c r="L28" s="36"/>
    </row>
    <row r="29" spans="1:12" ht="13.5">
      <c r="A29" s="2" t="s">
        <v>362</v>
      </c>
      <c r="B29" s="21">
        <v>855171</v>
      </c>
      <c r="C29" s="21">
        <v>818648</v>
      </c>
      <c r="D29" s="31">
        <f t="shared" si="2"/>
        <v>-36523</v>
      </c>
      <c r="E29" s="35">
        <f t="shared" si="3"/>
        <v>-4.2708417380851245</v>
      </c>
      <c r="F29" s="35">
        <f t="shared" si="0"/>
        <v>2.8387990940233085</v>
      </c>
      <c r="G29" s="46">
        <f>C29/'第３表'!I28</f>
        <v>790.9642512077295</v>
      </c>
      <c r="H29" s="21">
        <v>11024245</v>
      </c>
      <c r="I29" s="21">
        <v>11022327</v>
      </c>
      <c r="J29" s="31">
        <f t="shared" si="4"/>
        <v>-1918</v>
      </c>
      <c r="K29" s="35">
        <f t="shared" si="5"/>
        <v>-0.017398016825637797</v>
      </c>
      <c r="L29" s="36">
        <f t="shared" si="1"/>
        <v>7.501763444019356</v>
      </c>
    </row>
    <row r="30" spans="1:12" ht="13.5">
      <c r="A30" s="2" t="s">
        <v>363</v>
      </c>
      <c r="B30" s="21">
        <v>1780480</v>
      </c>
      <c r="C30" s="21">
        <v>1585653</v>
      </c>
      <c r="D30" s="31">
        <f t="shared" si="2"/>
        <v>-194827</v>
      </c>
      <c r="E30" s="35">
        <f t="shared" si="3"/>
        <v>-10.94238632278936</v>
      </c>
      <c r="F30" s="35">
        <f t="shared" si="0"/>
        <v>5.498517433421131</v>
      </c>
      <c r="G30" s="46">
        <f>C30/'第３表'!I29</f>
        <v>398.7058083982902</v>
      </c>
      <c r="H30" s="21">
        <v>2921897</v>
      </c>
      <c r="I30" s="21">
        <v>2592015</v>
      </c>
      <c r="J30" s="31">
        <f t="shared" si="4"/>
        <v>-329882</v>
      </c>
      <c r="K30" s="35">
        <f t="shared" si="5"/>
        <v>-11.289994137370343</v>
      </c>
      <c r="L30" s="36">
        <f t="shared" si="1"/>
        <v>1.7641178104541657</v>
      </c>
    </row>
    <row r="31" spans="1:12" ht="13.5">
      <c r="A31" s="2" t="s">
        <v>364</v>
      </c>
      <c r="B31" s="21">
        <v>2054621</v>
      </c>
      <c r="C31" s="21">
        <v>1835098</v>
      </c>
      <c r="D31" s="31">
        <f t="shared" si="2"/>
        <v>-219523</v>
      </c>
      <c r="E31" s="35">
        <f t="shared" si="3"/>
        <v>-10.684354924825556</v>
      </c>
      <c r="F31" s="35">
        <f t="shared" si="0"/>
        <v>6.363509762247004</v>
      </c>
      <c r="G31" s="46">
        <f>C31/'第３表'!I30</f>
        <v>386.2551041885919</v>
      </c>
      <c r="H31" s="21">
        <v>4538142</v>
      </c>
      <c r="I31" s="21">
        <v>4489018</v>
      </c>
      <c r="J31" s="31">
        <f t="shared" si="4"/>
        <v>-49124</v>
      </c>
      <c r="K31" s="35">
        <f t="shared" si="5"/>
        <v>-1.0824694335258727</v>
      </c>
      <c r="L31" s="36">
        <f t="shared" si="1"/>
        <v>3.0552124911504515</v>
      </c>
    </row>
    <row r="32" spans="1:12" ht="13.5">
      <c r="A32" s="2" t="s">
        <v>365</v>
      </c>
      <c r="B32" s="21">
        <v>6676999</v>
      </c>
      <c r="C32" s="21">
        <v>6650826</v>
      </c>
      <c r="D32" s="31">
        <f t="shared" si="2"/>
        <v>-26173</v>
      </c>
      <c r="E32" s="35">
        <f t="shared" si="3"/>
        <v>-0.39198747820690016</v>
      </c>
      <c r="F32" s="35">
        <f t="shared" si="0"/>
        <v>23.062853416006227</v>
      </c>
      <c r="G32" s="46">
        <f>C32/'第３表'!I31</f>
        <v>437.7847551342812</v>
      </c>
      <c r="H32" s="21">
        <v>39320214</v>
      </c>
      <c r="I32" s="21">
        <v>42434309</v>
      </c>
      <c r="J32" s="31">
        <f t="shared" si="4"/>
        <v>3114095</v>
      </c>
      <c r="K32" s="35">
        <f t="shared" si="5"/>
        <v>7.919832277616791</v>
      </c>
      <c r="L32" s="36">
        <f t="shared" si="1"/>
        <v>28.880666308341386</v>
      </c>
    </row>
    <row r="33" spans="1:12" ht="13.5">
      <c r="A33" s="2" t="s">
        <v>366</v>
      </c>
      <c r="B33" s="21">
        <v>1732762</v>
      </c>
      <c r="C33" s="21">
        <v>1427767</v>
      </c>
      <c r="D33" s="31">
        <f t="shared" si="2"/>
        <v>-304995</v>
      </c>
      <c r="E33" s="35">
        <f t="shared" si="3"/>
        <v>-17.601667164907823</v>
      </c>
      <c r="F33" s="35">
        <f t="shared" si="0"/>
        <v>4.951021276637062</v>
      </c>
      <c r="G33" s="46">
        <f>C33/'第３表'!I32</f>
        <v>427.3472014366956</v>
      </c>
      <c r="H33" s="21">
        <v>9026282</v>
      </c>
      <c r="I33" s="21">
        <v>7619493</v>
      </c>
      <c r="J33" s="31">
        <f t="shared" si="4"/>
        <v>-1406789</v>
      </c>
      <c r="K33" s="35">
        <f t="shared" si="5"/>
        <v>-15.58547583600867</v>
      </c>
      <c r="L33" s="36">
        <f t="shared" si="1"/>
        <v>5.1858045990979384</v>
      </c>
    </row>
    <row r="34" spans="1:12" ht="13.5">
      <c r="A34" s="2"/>
      <c r="B34" s="21"/>
      <c r="C34" s="21"/>
      <c r="D34" s="31"/>
      <c r="E34" s="35"/>
      <c r="F34" s="35"/>
      <c r="G34" s="46"/>
      <c r="H34" s="21"/>
      <c r="I34" s="21"/>
      <c r="J34" s="31"/>
      <c r="K34" s="35"/>
      <c r="L34" s="36"/>
    </row>
    <row r="35" spans="1:12" ht="13.5">
      <c r="A35" s="2" t="s">
        <v>367</v>
      </c>
      <c r="B35" s="21">
        <v>1167109</v>
      </c>
      <c r="C35" s="21">
        <v>1113422</v>
      </c>
      <c r="D35" s="31">
        <f t="shared" si="2"/>
        <v>-53687</v>
      </c>
      <c r="E35" s="35">
        <f t="shared" si="3"/>
        <v>-4.599998800454799</v>
      </c>
      <c r="F35" s="35">
        <f t="shared" si="0"/>
        <v>3.8609773246445607</v>
      </c>
      <c r="G35" s="46">
        <f>C35/'第３表'!I34</f>
        <v>345.67587705681467</v>
      </c>
      <c r="H35" s="21">
        <v>7615043</v>
      </c>
      <c r="I35" s="21">
        <v>7190020</v>
      </c>
      <c r="J35" s="31">
        <f t="shared" si="4"/>
        <v>-425023</v>
      </c>
      <c r="K35" s="35">
        <f t="shared" si="5"/>
        <v>-5.581360472948077</v>
      </c>
      <c r="L35" s="36">
        <f t="shared" si="1"/>
        <v>4.893506534306962</v>
      </c>
    </row>
    <row r="36" spans="1:12" ht="13.5">
      <c r="A36" s="2" t="s">
        <v>279</v>
      </c>
      <c r="B36" s="21">
        <v>334925</v>
      </c>
      <c r="C36" s="21">
        <v>311296</v>
      </c>
      <c r="D36" s="31">
        <f t="shared" si="2"/>
        <v>-23629</v>
      </c>
      <c r="E36" s="35">
        <f t="shared" si="3"/>
        <v>-7.0550123161901865</v>
      </c>
      <c r="F36" s="35">
        <f t="shared" si="0"/>
        <v>1.079471033671468</v>
      </c>
      <c r="G36" s="46">
        <f>C36/'第３表'!I35</f>
        <v>279.1892376681614</v>
      </c>
      <c r="H36" s="21">
        <v>626978</v>
      </c>
      <c r="I36" s="21">
        <v>545764</v>
      </c>
      <c r="J36" s="31">
        <f t="shared" si="4"/>
        <v>-81214</v>
      </c>
      <c r="K36" s="35">
        <f t="shared" si="5"/>
        <v>-12.953245568425046</v>
      </c>
      <c r="L36" s="36">
        <f t="shared" si="1"/>
        <v>0.37144537848149306</v>
      </c>
    </row>
    <row r="37" spans="1:12" ht="13.5">
      <c r="A37" s="3"/>
      <c r="B37" s="26"/>
      <c r="C37" s="4"/>
      <c r="D37" s="4"/>
      <c r="E37" s="4"/>
      <c r="F37" s="4"/>
      <c r="G37" s="12"/>
      <c r="H37" s="26"/>
      <c r="I37" s="4"/>
      <c r="J37" s="4"/>
      <c r="K37" s="4"/>
      <c r="L37" s="12"/>
    </row>
  </sheetData>
  <mergeCells count="2">
    <mergeCell ref="B4:G4"/>
    <mergeCell ref="H4:L4"/>
  </mergeCells>
  <printOptions/>
  <pageMargins left="0.75" right="0.75" top="1" bottom="1" header="0.512" footer="0.512"/>
  <pageSetup fitToHeight="1" fitToWidth="1" horizontalDpi="300" verticalDpi="300" orientation="landscape" paperSize="9" scale="93" r:id="rId1"/>
</worksheet>
</file>

<file path=xl/worksheets/sheet5.xml><?xml version="1.0" encoding="utf-8"?>
<worksheet xmlns="http://schemas.openxmlformats.org/spreadsheetml/2006/main" xmlns:r="http://schemas.openxmlformats.org/officeDocument/2006/relationships">
  <dimension ref="A1:R103"/>
  <sheetViews>
    <sheetView zoomScale="75" zoomScaleNormal="75" zoomScaleSheetLayoutView="75" workbookViewId="0" topLeftCell="A1">
      <selection activeCell="P53" sqref="P53"/>
    </sheetView>
  </sheetViews>
  <sheetFormatPr defaultColWidth="9.00390625" defaultRowHeight="13.5"/>
  <cols>
    <col min="1" max="1" width="11.625" style="0" customWidth="1"/>
    <col min="2" max="6" width="8.125" style="0" customWidth="1"/>
    <col min="7" max="8" width="9.125" style="0" customWidth="1"/>
    <col min="9" max="9" width="8.625" style="0" customWidth="1"/>
    <col min="10" max="11" width="8.125" style="0" customWidth="1"/>
    <col min="12" max="13" width="13.625" style="0" customWidth="1"/>
    <col min="14" max="14" width="12.125" style="0" customWidth="1"/>
    <col min="15" max="16" width="8.125" style="0" customWidth="1"/>
    <col min="17" max="17" width="2.625" style="0" customWidth="1"/>
  </cols>
  <sheetData>
    <row r="1" ht="13.5">
      <c r="A1" t="s">
        <v>89</v>
      </c>
    </row>
    <row r="3" ht="13.5">
      <c r="P3" s="15" t="s">
        <v>90</v>
      </c>
    </row>
    <row r="4" spans="1:16" ht="13.5">
      <c r="A4" s="1"/>
      <c r="B4" s="148" t="s">
        <v>91</v>
      </c>
      <c r="C4" s="149"/>
      <c r="D4" s="149"/>
      <c r="E4" s="149"/>
      <c r="F4" s="150"/>
      <c r="G4" s="148" t="s">
        <v>158</v>
      </c>
      <c r="H4" s="149"/>
      <c r="I4" s="149"/>
      <c r="J4" s="149"/>
      <c r="K4" s="150"/>
      <c r="L4" s="148" t="s">
        <v>92</v>
      </c>
      <c r="M4" s="149"/>
      <c r="N4" s="149"/>
      <c r="O4" s="149"/>
      <c r="P4" s="150"/>
    </row>
    <row r="5" spans="1:16" ht="13.5">
      <c r="A5" s="2" t="s">
        <v>93</v>
      </c>
      <c r="B5" s="20" t="s">
        <v>94</v>
      </c>
      <c r="C5" s="20" t="s">
        <v>95</v>
      </c>
      <c r="D5" s="8"/>
      <c r="E5" s="8"/>
      <c r="F5" s="9"/>
      <c r="G5" s="20" t="s">
        <v>94</v>
      </c>
      <c r="H5" s="20" t="s">
        <v>95</v>
      </c>
      <c r="I5" s="8"/>
      <c r="J5" s="8"/>
      <c r="K5" s="9"/>
      <c r="L5" s="20" t="s">
        <v>94</v>
      </c>
      <c r="M5" s="20" t="s">
        <v>95</v>
      </c>
      <c r="N5" s="8"/>
      <c r="O5" s="8"/>
      <c r="P5" s="11"/>
    </row>
    <row r="6" spans="1:16" ht="13.5">
      <c r="A6" s="3"/>
      <c r="B6" s="3"/>
      <c r="C6" s="6"/>
      <c r="D6" s="17" t="s">
        <v>96</v>
      </c>
      <c r="E6" s="17" t="s">
        <v>1</v>
      </c>
      <c r="F6" s="17" t="s">
        <v>97</v>
      </c>
      <c r="G6" s="3"/>
      <c r="H6" s="6"/>
      <c r="I6" s="17" t="s">
        <v>98</v>
      </c>
      <c r="J6" s="17" t="s">
        <v>1</v>
      </c>
      <c r="K6" s="17" t="s">
        <v>97</v>
      </c>
      <c r="L6" s="3"/>
      <c r="M6" s="6"/>
      <c r="N6" s="17" t="s">
        <v>99</v>
      </c>
      <c r="O6" s="17" t="s">
        <v>1</v>
      </c>
      <c r="P6" s="17" t="s">
        <v>97</v>
      </c>
    </row>
    <row r="7" spans="1:16" ht="13.5">
      <c r="A7" s="1"/>
      <c r="B7" s="8"/>
      <c r="C7" s="8"/>
      <c r="D7" s="8"/>
      <c r="E7" s="8"/>
      <c r="F7" s="10"/>
      <c r="G7" s="8"/>
      <c r="H7" s="8"/>
      <c r="I7" s="8"/>
      <c r="J7" s="8"/>
      <c r="K7" s="10"/>
      <c r="L7" s="52"/>
      <c r="M7" s="8"/>
      <c r="N7" s="8"/>
      <c r="O7" s="8"/>
      <c r="P7" s="11"/>
    </row>
    <row r="8" spans="1:18" ht="13.5">
      <c r="A8" s="16" t="s">
        <v>100</v>
      </c>
      <c r="B8" s="52">
        <v>2516</v>
      </c>
      <c r="C8" s="52">
        <v>2338</v>
      </c>
      <c r="D8" s="53">
        <v>-178</v>
      </c>
      <c r="E8" s="54">
        <v>-7.074721780604136</v>
      </c>
      <c r="F8" s="36">
        <v>100</v>
      </c>
      <c r="G8" s="52">
        <v>77377</v>
      </c>
      <c r="H8" s="52">
        <v>72980</v>
      </c>
      <c r="I8" s="52">
        <v>-4397</v>
      </c>
      <c r="J8" s="35">
        <v>-5.682567171123196</v>
      </c>
      <c r="K8" s="36">
        <v>100</v>
      </c>
      <c r="L8" s="52">
        <v>283046824</v>
      </c>
      <c r="M8" s="52">
        <v>277575678</v>
      </c>
      <c r="N8" s="52">
        <v>-5471146</v>
      </c>
      <c r="O8" s="35">
        <v>-1.9329473204051908</v>
      </c>
      <c r="P8" s="36">
        <v>100</v>
      </c>
      <c r="R8" s="52"/>
    </row>
    <row r="9" spans="1:16" ht="13.5">
      <c r="A9" s="2"/>
      <c r="B9" s="52"/>
      <c r="C9" s="52"/>
      <c r="D9" s="53"/>
      <c r="E9" s="54"/>
      <c r="F9" s="36"/>
      <c r="G9" s="52"/>
      <c r="H9" s="52"/>
      <c r="I9" s="52"/>
      <c r="J9" s="35"/>
      <c r="K9" s="36"/>
      <c r="L9" s="52"/>
      <c r="M9" s="52"/>
      <c r="N9" s="52"/>
      <c r="O9" s="35"/>
      <c r="P9" s="36"/>
    </row>
    <row r="10" spans="1:18" ht="13.5">
      <c r="A10" s="16" t="s">
        <v>101</v>
      </c>
      <c r="B10" s="52">
        <v>1781</v>
      </c>
      <c r="C10" s="52">
        <v>1656</v>
      </c>
      <c r="D10" s="53">
        <v>-125</v>
      </c>
      <c r="E10" s="54">
        <v>-7.018528916339136</v>
      </c>
      <c r="F10" s="36">
        <v>70.82976903336184</v>
      </c>
      <c r="G10" s="52">
        <v>56245</v>
      </c>
      <c r="H10" s="52">
        <v>53187</v>
      </c>
      <c r="I10" s="52">
        <v>-3058</v>
      </c>
      <c r="J10" s="35">
        <v>-5.436927726909062</v>
      </c>
      <c r="K10" s="36">
        <v>72.87887092354069</v>
      </c>
      <c r="L10" s="52">
        <v>217145249</v>
      </c>
      <c r="M10" s="52">
        <v>213864590</v>
      </c>
      <c r="N10" s="52">
        <v>-3280659</v>
      </c>
      <c r="O10" s="35">
        <v>-1.510813160825819</v>
      </c>
      <c r="P10" s="36">
        <v>77.04730887840972</v>
      </c>
      <c r="R10" s="52"/>
    </row>
    <row r="11" spans="1:18" ht="13.5">
      <c r="A11" s="16" t="s">
        <v>102</v>
      </c>
      <c r="B11" s="52">
        <v>735</v>
      </c>
      <c r="C11" s="52">
        <v>682</v>
      </c>
      <c r="D11" s="53">
        <v>-53</v>
      </c>
      <c r="E11" s="54">
        <v>-7.210884353741491</v>
      </c>
      <c r="F11" s="36">
        <v>29.17023096663815</v>
      </c>
      <c r="G11" s="52">
        <v>21132</v>
      </c>
      <c r="H11" s="52">
        <v>19793</v>
      </c>
      <c r="I11" s="52">
        <v>-1339</v>
      </c>
      <c r="J11" s="35">
        <v>-6.336361915578266</v>
      </c>
      <c r="K11" s="36">
        <v>27.121129076459304</v>
      </c>
      <c r="L11" s="52">
        <v>65901575</v>
      </c>
      <c r="M11" s="52">
        <v>63711088</v>
      </c>
      <c r="N11" s="52">
        <v>-2190487</v>
      </c>
      <c r="O11" s="35">
        <v>-3.3238765537849417</v>
      </c>
      <c r="P11" s="36">
        <v>22.95269112159027</v>
      </c>
      <c r="R11" s="52"/>
    </row>
    <row r="12" spans="1:16" ht="13.5">
      <c r="A12" s="2"/>
      <c r="B12" s="52"/>
      <c r="C12" s="52"/>
      <c r="D12" s="53"/>
      <c r="E12" s="54"/>
      <c r="F12" s="36"/>
      <c r="G12" s="52"/>
      <c r="H12" s="52"/>
      <c r="I12" s="52"/>
      <c r="J12" s="35"/>
      <c r="K12" s="36"/>
      <c r="L12" s="52"/>
      <c r="M12" s="52"/>
      <c r="N12" s="52"/>
      <c r="O12" s="35"/>
      <c r="P12" s="36"/>
    </row>
    <row r="13" spans="1:16" ht="13.5">
      <c r="A13" s="2" t="s">
        <v>103</v>
      </c>
      <c r="B13" s="52">
        <v>576</v>
      </c>
      <c r="C13" s="52">
        <v>536</v>
      </c>
      <c r="D13" s="53">
        <v>-40</v>
      </c>
      <c r="E13" s="54">
        <v>-6.944444444444443</v>
      </c>
      <c r="F13" s="36">
        <v>22.92557741659538</v>
      </c>
      <c r="G13" s="52">
        <v>25092</v>
      </c>
      <c r="H13" s="52">
        <v>23727</v>
      </c>
      <c r="I13" s="52">
        <v>-1365</v>
      </c>
      <c r="J13" s="35">
        <v>-5.439980870396937</v>
      </c>
      <c r="K13" s="36">
        <v>32.51164702658262</v>
      </c>
      <c r="L13" s="52">
        <v>131436421</v>
      </c>
      <c r="M13" s="52">
        <v>126957892</v>
      </c>
      <c r="N13" s="52">
        <v>-4478529</v>
      </c>
      <c r="O13" s="35">
        <v>-3.407372907696569</v>
      </c>
      <c r="P13" s="36">
        <v>45.73811830876623</v>
      </c>
    </row>
    <row r="14" spans="1:16" ht="13.5">
      <c r="A14" s="2" t="s">
        <v>104</v>
      </c>
      <c r="B14" s="52">
        <v>146</v>
      </c>
      <c r="C14" s="52">
        <v>145</v>
      </c>
      <c r="D14" s="53">
        <v>-1</v>
      </c>
      <c r="E14" s="54">
        <v>-0.684931506849324</v>
      </c>
      <c r="F14" s="36">
        <v>6.201881950384944</v>
      </c>
      <c r="G14" s="52">
        <v>1889</v>
      </c>
      <c r="H14" s="52">
        <v>1846</v>
      </c>
      <c r="I14" s="52">
        <v>-43</v>
      </c>
      <c r="J14" s="35">
        <v>-2.2763366860772862</v>
      </c>
      <c r="K14" s="36">
        <v>2.529460126061935</v>
      </c>
      <c r="L14" s="52">
        <v>1614115</v>
      </c>
      <c r="M14" s="52">
        <v>1601152</v>
      </c>
      <c r="N14" s="52">
        <v>-12963</v>
      </c>
      <c r="O14" s="35">
        <v>-0.8031026289948358</v>
      </c>
      <c r="P14" s="36">
        <v>0.5768344011754517</v>
      </c>
    </row>
    <row r="15" spans="1:16" ht="13.5">
      <c r="A15" s="2" t="s">
        <v>105</v>
      </c>
      <c r="B15" s="52">
        <v>161</v>
      </c>
      <c r="C15" s="52">
        <v>152</v>
      </c>
      <c r="D15" s="53">
        <v>-9</v>
      </c>
      <c r="E15" s="54">
        <v>-5.590062111801245</v>
      </c>
      <c r="F15" s="36">
        <v>6.501283147989735</v>
      </c>
      <c r="G15" s="52">
        <v>6644</v>
      </c>
      <c r="H15" s="52">
        <v>6285</v>
      </c>
      <c r="I15" s="52">
        <v>-359</v>
      </c>
      <c r="J15" s="35">
        <v>-5.403371462974121</v>
      </c>
      <c r="K15" s="36">
        <v>8.611948479035352</v>
      </c>
      <c r="L15" s="52">
        <v>13268818</v>
      </c>
      <c r="M15" s="52">
        <v>12817823</v>
      </c>
      <c r="N15" s="52">
        <v>-450995</v>
      </c>
      <c r="O15" s="35">
        <v>-3.3989086292388606</v>
      </c>
      <c r="P15" s="36">
        <v>4.617775985401718</v>
      </c>
    </row>
    <row r="16" spans="1:16" ht="13.5">
      <c r="A16" s="2" t="s">
        <v>106</v>
      </c>
      <c r="B16" s="52">
        <v>312</v>
      </c>
      <c r="C16" s="52">
        <v>286</v>
      </c>
      <c r="D16" s="53">
        <v>-26</v>
      </c>
      <c r="E16" s="54">
        <v>-8.333333333333343</v>
      </c>
      <c r="F16" s="36">
        <v>12.23267750213858</v>
      </c>
      <c r="G16" s="52">
        <v>5538</v>
      </c>
      <c r="H16" s="52">
        <v>5169</v>
      </c>
      <c r="I16" s="52">
        <v>-369</v>
      </c>
      <c r="J16" s="35">
        <v>-6.663055254604558</v>
      </c>
      <c r="K16" s="36">
        <v>7.082762400657715</v>
      </c>
      <c r="L16" s="52">
        <v>10936354</v>
      </c>
      <c r="M16" s="52">
        <v>10403573</v>
      </c>
      <c r="N16" s="52">
        <v>-532781</v>
      </c>
      <c r="O16" s="35">
        <v>-4.871651009102308</v>
      </c>
      <c r="P16" s="36">
        <v>3.7480131814719013</v>
      </c>
    </row>
    <row r="17" spans="1:16" ht="13.5">
      <c r="A17" s="2" t="s">
        <v>107</v>
      </c>
      <c r="B17" s="52">
        <v>148</v>
      </c>
      <c r="C17" s="52">
        <v>127</v>
      </c>
      <c r="D17" s="53">
        <v>-21</v>
      </c>
      <c r="E17" s="54">
        <v>-14.189189189189193</v>
      </c>
      <c r="F17" s="36">
        <v>5.431993156544055</v>
      </c>
      <c r="G17" s="52">
        <v>3994</v>
      </c>
      <c r="H17" s="52">
        <v>3367</v>
      </c>
      <c r="I17" s="52">
        <v>-627</v>
      </c>
      <c r="J17" s="35">
        <v>-15.698547821732603</v>
      </c>
      <c r="K17" s="36">
        <v>4.613592765141135</v>
      </c>
      <c r="L17" s="52">
        <v>8652735</v>
      </c>
      <c r="M17" s="52">
        <v>7533403</v>
      </c>
      <c r="N17" s="52">
        <v>-1119332</v>
      </c>
      <c r="O17" s="35">
        <v>-12.93616411458342</v>
      </c>
      <c r="P17" s="36">
        <v>2.713999675432658</v>
      </c>
    </row>
    <row r="18" spans="1:16" ht="13.5">
      <c r="A18" s="2" t="s">
        <v>108</v>
      </c>
      <c r="B18" s="52">
        <v>107</v>
      </c>
      <c r="C18" s="52">
        <v>101</v>
      </c>
      <c r="D18" s="53">
        <v>-6</v>
      </c>
      <c r="E18" s="54">
        <v>-5.607476635514018</v>
      </c>
      <c r="F18" s="36">
        <v>4.319931565440547</v>
      </c>
      <c r="G18" s="52">
        <v>2792</v>
      </c>
      <c r="H18" s="52">
        <v>2508</v>
      </c>
      <c r="I18" s="52">
        <v>-284</v>
      </c>
      <c r="J18" s="35">
        <v>-10.171919770773641</v>
      </c>
      <c r="K18" s="36">
        <v>3.4365579610852284</v>
      </c>
      <c r="L18" s="52">
        <v>16956919</v>
      </c>
      <c r="M18" s="52">
        <v>15901080</v>
      </c>
      <c r="N18" s="52">
        <v>-1055839</v>
      </c>
      <c r="O18" s="35">
        <v>-6.226596942522406</v>
      </c>
      <c r="P18" s="36">
        <v>5.7285566641036905</v>
      </c>
    </row>
    <row r="19" spans="1:16" ht="13.5">
      <c r="A19" s="2" t="s">
        <v>109</v>
      </c>
      <c r="B19" s="52">
        <v>43</v>
      </c>
      <c r="C19" s="52">
        <v>40</v>
      </c>
      <c r="D19" s="53">
        <v>-3</v>
      </c>
      <c r="E19" s="54">
        <v>-6.976744186046517</v>
      </c>
      <c r="F19" s="36">
        <v>1.7108639863130881</v>
      </c>
      <c r="G19" s="52">
        <v>1143</v>
      </c>
      <c r="H19" s="52">
        <v>1066</v>
      </c>
      <c r="I19" s="52">
        <v>-77</v>
      </c>
      <c r="J19" s="35">
        <v>-6.736657917760283</v>
      </c>
      <c r="K19" s="36">
        <v>1.4606741573033708</v>
      </c>
      <c r="L19" s="52">
        <v>5499205</v>
      </c>
      <c r="M19" s="52">
        <v>5447867</v>
      </c>
      <c r="N19" s="52">
        <v>-51338</v>
      </c>
      <c r="O19" s="35">
        <v>-0.9335531226786458</v>
      </c>
      <c r="P19" s="36">
        <v>1.9626600713914133</v>
      </c>
    </row>
    <row r="20" spans="1:16" ht="13.5">
      <c r="A20" s="2" t="s">
        <v>110</v>
      </c>
      <c r="B20" s="52">
        <v>43</v>
      </c>
      <c r="C20" s="52">
        <v>42</v>
      </c>
      <c r="D20" s="53">
        <v>-1</v>
      </c>
      <c r="E20" s="54">
        <v>-2.3255813953488484</v>
      </c>
      <c r="F20" s="36">
        <v>1.7964071856287425</v>
      </c>
      <c r="G20" s="52">
        <v>986</v>
      </c>
      <c r="H20" s="52">
        <v>1041</v>
      </c>
      <c r="I20" s="52">
        <v>55</v>
      </c>
      <c r="J20" s="35">
        <v>5.578093306288025</v>
      </c>
      <c r="K20" s="36">
        <v>1.4264181967662373</v>
      </c>
      <c r="L20" s="52">
        <v>3450383</v>
      </c>
      <c r="M20" s="52">
        <v>3856373</v>
      </c>
      <c r="N20" s="52">
        <v>405990</v>
      </c>
      <c r="O20" s="35">
        <v>11.766519832725805</v>
      </c>
      <c r="P20" s="36">
        <v>1.389305081693793</v>
      </c>
    </row>
    <row r="21" spans="1:16" ht="13.5">
      <c r="A21" s="2" t="s">
        <v>111</v>
      </c>
      <c r="B21" s="52">
        <v>56</v>
      </c>
      <c r="C21" s="52">
        <v>52</v>
      </c>
      <c r="D21" s="53">
        <v>-4</v>
      </c>
      <c r="E21" s="54">
        <v>-7.142857142857139</v>
      </c>
      <c r="F21" s="36">
        <v>2.2241231822070144</v>
      </c>
      <c r="G21" s="52">
        <v>1375</v>
      </c>
      <c r="H21" s="52">
        <v>1360</v>
      </c>
      <c r="I21" s="52">
        <v>-15</v>
      </c>
      <c r="J21" s="35">
        <v>-1.0909090909090935</v>
      </c>
      <c r="K21" s="36">
        <v>1.8635242532200602</v>
      </c>
      <c r="L21" s="52">
        <v>1785478</v>
      </c>
      <c r="M21" s="52">
        <v>1638353</v>
      </c>
      <c r="N21" s="52">
        <v>-147125</v>
      </c>
      <c r="O21" s="35">
        <v>-8.240090328752302</v>
      </c>
      <c r="P21" s="36">
        <v>0.5902365120044848</v>
      </c>
    </row>
    <row r="22" spans="1:16" ht="13.5">
      <c r="A22" s="2" t="s">
        <v>112</v>
      </c>
      <c r="B22" s="52">
        <v>43</v>
      </c>
      <c r="C22" s="52">
        <v>43</v>
      </c>
      <c r="D22" s="53">
        <v>0</v>
      </c>
      <c r="E22" s="53">
        <v>0</v>
      </c>
      <c r="F22" s="36">
        <v>1.8391787852865698</v>
      </c>
      <c r="G22" s="52">
        <v>1824</v>
      </c>
      <c r="H22" s="52">
        <v>2041</v>
      </c>
      <c r="I22" s="52">
        <v>217</v>
      </c>
      <c r="J22" s="35">
        <v>11.896929824561411</v>
      </c>
      <c r="K22" s="36">
        <v>2.7966566182515757</v>
      </c>
      <c r="L22" s="52">
        <v>10899641</v>
      </c>
      <c r="M22" s="52">
        <v>13839220</v>
      </c>
      <c r="N22" s="52">
        <v>2939579</v>
      </c>
      <c r="O22" s="35">
        <v>26.969502940509685</v>
      </c>
      <c r="P22" s="36">
        <v>4.985746625826489</v>
      </c>
    </row>
    <row r="23" spans="1:16" ht="13.5">
      <c r="A23" s="2" t="s">
        <v>113</v>
      </c>
      <c r="B23" s="52">
        <v>146</v>
      </c>
      <c r="C23" s="52">
        <v>132</v>
      </c>
      <c r="D23" s="53">
        <v>-14</v>
      </c>
      <c r="E23" s="54">
        <v>-9.589041095890423</v>
      </c>
      <c r="F23" s="36">
        <v>5.645851154833191</v>
      </c>
      <c r="G23" s="52">
        <v>4968</v>
      </c>
      <c r="H23" s="52">
        <v>4777</v>
      </c>
      <c r="I23" s="52">
        <v>-191</v>
      </c>
      <c r="J23" s="35">
        <v>-3.844605475040254</v>
      </c>
      <c r="K23" s="36">
        <v>6.545628939435462</v>
      </c>
      <c r="L23" s="52">
        <v>12645180</v>
      </c>
      <c r="M23" s="52">
        <v>13867854</v>
      </c>
      <c r="N23" s="52">
        <v>1222674</v>
      </c>
      <c r="O23" s="35">
        <v>9.669091305936334</v>
      </c>
      <c r="P23" s="36">
        <v>4.996062371141898</v>
      </c>
    </row>
    <row r="24" spans="1:16" ht="13.5">
      <c r="A24" s="2"/>
      <c r="B24" s="52"/>
      <c r="C24" s="52"/>
      <c r="D24" s="53"/>
      <c r="E24" s="54"/>
      <c r="F24" s="36"/>
      <c r="G24" s="52"/>
      <c r="H24" s="52"/>
      <c r="I24" s="52"/>
      <c r="J24" s="35"/>
      <c r="K24" s="36"/>
      <c r="L24" s="52"/>
      <c r="M24" s="52"/>
      <c r="N24" s="52"/>
      <c r="O24" s="35"/>
      <c r="P24" s="36"/>
    </row>
    <row r="25" spans="1:18" ht="13.5">
      <c r="A25" s="2" t="s">
        <v>114</v>
      </c>
      <c r="B25" s="52">
        <v>18</v>
      </c>
      <c r="C25" s="52">
        <v>18</v>
      </c>
      <c r="D25" s="53">
        <v>0</v>
      </c>
      <c r="E25" s="53">
        <v>0</v>
      </c>
      <c r="F25" s="36">
        <v>0.7698887938408896</v>
      </c>
      <c r="G25" s="55" t="s">
        <v>159</v>
      </c>
      <c r="H25" s="55" t="s">
        <v>159</v>
      </c>
      <c r="I25" s="55" t="s">
        <v>159</v>
      </c>
      <c r="J25" s="35">
        <v>-0.8810572687224578</v>
      </c>
      <c r="K25" s="56" t="s">
        <v>159</v>
      </c>
      <c r="L25" s="55" t="s">
        <v>159</v>
      </c>
      <c r="M25" s="55" t="s">
        <v>159</v>
      </c>
      <c r="N25" s="55" t="s">
        <v>159</v>
      </c>
      <c r="O25" s="35">
        <v>-15.05739395469709</v>
      </c>
      <c r="P25" s="56" t="s">
        <v>159</v>
      </c>
      <c r="R25" s="52"/>
    </row>
    <row r="26" spans="1:16" ht="13.5">
      <c r="A26" s="2" t="s">
        <v>160</v>
      </c>
      <c r="B26" s="52">
        <v>2</v>
      </c>
      <c r="C26" s="52">
        <v>2</v>
      </c>
      <c r="D26" s="53">
        <v>0</v>
      </c>
      <c r="E26" s="53">
        <v>0</v>
      </c>
      <c r="F26" s="36">
        <v>0.0855431993156544</v>
      </c>
      <c r="G26" s="55" t="s">
        <v>161</v>
      </c>
      <c r="H26" s="55" t="s">
        <v>161</v>
      </c>
      <c r="I26" s="55" t="s">
        <v>161</v>
      </c>
      <c r="J26" s="35">
        <v>-5.882352941176478</v>
      </c>
      <c r="K26" s="56" t="s">
        <v>161</v>
      </c>
      <c r="L26" s="55" t="s">
        <v>161</v>
      </c>
      <c r="M26" s="55" t="s">
        <v>161</v>
      </c>
      <c r="N26" s="55" t="s">
        <v>161</v>
      </c>
      <c r="O26" s="35">
        <v>-19.180559071348497</v>
      </c>
      <c r="P26" s="56" t="s">
        <v>161</v>
      </c>
    </row>
    <row r="27" spans="1:16" ht="13.5">
      <c r="A27" s="2" t="s">
        <v>162</v>
      </c>
      <c r="B27" s="52">
        <v>9</v>
      </c>
      <c r="C27" s="52">
        <v>9</v>
      </c>
      <c r="D27" s="53">
        <v>0</v>
      </c>
      <c r="E27" s="53">
        <v>0</v>
      </c>
      <c r="F27" s="36">
        <v>0.3849443969204448</v>
      </c>
      <c r="G27" s="52">
        <v>206</v>
      </c>
      <c r="H27" s="52">
        <v>198</v>
      </c>
      <c r="I27" s="52">
        <v>-8</v>
      </c>
      <c r="J27" s="35">
        <v>-3.883495145631059</v>
      </c>
      <c r="K27" s="36">
        <v>0.27130720745409703</v>
      </c>
      <c r="L27" s="52">
        <v>177375</v>
      </c>
      <c r="M27" s="52">
        <v>200835</v>
      </c>
      <c r="N27" s="52">
        <v>23460</v>
      </c>
      <c r="O27" s="35">
        <v>13.2262156448203</v>
      </c>
      <c r="P27" s="36">
        <v>0.07235324126633313</v>
      </c>
    </row>
    <row r="28" spans="1:16" ht="13.5">
      <c r="A28" s="2" t="s">
        <v>116</v>
      </c>
      <c r="B28" s="52">
        <v>7</v>
      </c>
      <c r="C28" s="52">
        <v>7</v>
      </c>
      <c r="D28" s="53">
        <v>0</v>
      </c>
      <c r="E28" s="53">
        <v>0</v>
      </c>
      <c r="F28" s="36">
        <v>0.29940119760479045</v>
      </c>
      <c r="G28" s="55" t="s">
        <v>115</v>
      </c>
      <c r="H28" s="55" t="s">
        <v>115</v>
      </c>
      <c r="I28" s="55" t="s">
        <v>115</v>
      </c>
      <c r="J28" s="102" t="s">
        <v>115</v>
      </c>
      <c r="K28" s="103" t="s">
        <v>115</v>
      </c>
      <c r="L28" s="55" t="s">
        <v>115</v>
      </c>
      <c r="M28" s="55" t="s">
        <v>115</v>
      </c>
      <c r="N28" s="55" t="s">
        <v>115</v>
      </c>
      <c r="O28" s="102" t="s">
        <v>115</v>
      </c>
      <c r="P28" s="103" t="s">
        <v>115</v>
      </c>
    </row>
    <row r="29" spans="1:16" ht="13.5">
      <c r="A29" s="2"/>
      <c r="B29" s="52"/>
      <c r="C29" s="52"/>
      <c r="D29" s="53"/>
      <c r="E29" s="54"/>
      <c r="F29" s="36"/>
      <c r="G29" s="52"/>
      <c r="H29" s="52"/>
      <c r="I29" s="52"/>
      <c r="J29" s="35"/>
      <c r="K29" s="36"/>
      <c r="L29" s="52"/>
      <c r="M29" s="52"/>
      <c r="N29" s="52"/>
      <c r="O29" s="35"/>
      <c r="P29" s="36"/>
    </row>
    <row r="30" spans="1:18" ht="13.5">
      <c r="A30" s="2" t="s">
        <v>117</v>
      </c>
      <c r="B30" s="52">
        <v>119</v>
      </c>
      <c r="C30" s="52">
        <v>114</v>
      </c>
      <c r="D30" s="53">
        <v>-5</v>
      </c>
      <c r="E30" s="54">
        <v>-4.201680672268907</v>
      </c>
      <c r="F30" s="36">
        <v>4.875962360992301</v>
      </c>
      <c r="G30" s="52">
        <v>4306</v>
      </c>
      <c r="H30" s="52">
        <v>4054</v>
      </c>
      <c r="I30" s="52">
        <v>-252</v>
      </c>
      <c r="J30" s="35">
        <v>-5.852299117510455</v>
      </c>
      <c r="K30" s="36">
        <v>5.554946560701562</v>
      </c>
      <c r="L30" s="52">
        <v>15465421</v>
      </c>
      <c r="M30" s="52">
        <v>15799131</v>
      </c>
      <c r="N30" s="52">
        <v>333710</v>
      </c>
      <c r="O30" s="35">
        <v>2.1577815437420043</v>
      </c>
      <c r="P30" s="36">
        <v>5.691828302045974</v>
      </c>
      <c r="R30" s="52"/>
    </row>
    <row r="31" spans="1:16" ht="13.5">
      <c r="A31" s="2" t="s">
        <v>118</v>
      </c>
      <c r="B31" s="52">
        <v>19</v>
      </c>
      <c r="C31" s="52">
        <v>19</v>
      </c>
      <c r="D31" s="53">
        <v>0</v>
      </c>
      <c r="E31" s="53">
        <v>0</v>
      </c>
      <c r="F31" s="36">
        <v>0.8126603934987169</v>
      </c>
      <c r="G31" s="52">
        <v>362</v>
      </c>
      <c r="H31" s="52">
        <v>350</v>
      </c>
      <c r="I31" s="52">
        <v>-12</v>
      </c>
      <c r="J31" s="35">
        <v>-3.3149171270718227</v>
      </c>
      <c r="K31" s="36">
        <v>0.4795834475198685</v>
      </c>
      <c r="L31" s="52">
        <v>359708</v>
      </c>
      <c r="M31" s="52">
        <v>350251</v>
      </c>
      <c r="N31" s="52">
        <v>-9457</v>
      </c>
      <c r="O31" s="35">
        <v>-2.629076917944545</v>
      </c>
      <c r="P31" s="36">
        <v>0.12618216499501805</v>
      </c>
    </row>
    <row r="32" spans="1:16" ht="13.5">
      <c r="A32" s="2" t="s">
        <v>163</v>
      </c>
      <c r="B32" s="52">
        <v>8</v>
      </c>
      <c r="C32" s="52">
        <v>6</v>
      </c>
      <c r="D32" s="53">
        <v>-2</v>
      </c>
      <c r="E32" s="54">
        <v>-25</v>
      </c>
      <c r="F32" s="36">
        <v>0.2566295979469632</v>
      </c>
      <c r="G32" s="52">
        <v>137</v>
      </c>
      <c r="H32" s="52">
        <v>102</v>
      </c>
      <c r="I32" s="52">
        <v>-35</v>
      </c>
      <c r="J32" s="35">
        <v>-25.547445255474457</v>
      </c>
      <c r="K32" s="36">
        <v>0.13976431899150452</v>
      </c>
      <c r="L32" s="52">
        <v>36969</v>
      </c>
      <c r="M32" s="52">
        <v>31724</v>
      </c>
      <c r="N32" s="52">
        <v>-5245</v>
      </c>
      <c r="O32" s="35">
        <v>-14.187562552408778</v>
      </c>
      <c r="P32" s="36">
        <v>0.011428955241532365</v>
      </c>
    </row>
    <row r="33" spans="1:16" ht="13.5">
      <c r="A33" s="2" t="s">
        <v>164</v>
      </c>
      <c r="B33" s="52">
        <v>44</v>
      </c>
      <c r="C33" s="52">
        <v>45</v>
      </c>
      <c r="D33" s="53">
        <v>1</v>
      </c>
      <c r="E33" s="54">
        <v>2.2727272727272663</v>
      </c>
      <c r="F33" s="36">
        <v>1.924721984602224</v>
      </c>
      <c r="G33" s="52">
        <v>1357</v>
      </c>
      <c r="H33" s="52">
        <v>1309</v>
      </c>
      <c r="I33" s="52">
        <v>-48</v>
      </c>
      <c r="J33" s="35">
        <v>-3.5372144436256434</v>
      </c>
      <c r="K33" s="36">
        <v>1.793642093724308</v>
      </c>
      <c r="L33" s="52">
        <v>5652894</v>
      </c>
      <c r="M33" s="52">
        <v>6612928</v>
      </c>
      <c r="N33" s="52">
        <v>960034</v>
      </c>
      <c r="O33" s="35">
        <v>16.983053282088775</v>
      </c>
      <c r="P33" s="36">
        <v>2.382387407876565</v>
      </c>
    </row>
    <row r="34" spans="1:16" ht="13.5">
      <c r="A34" s="2" t="s">
        <v>119</v>
      </c>
      <c r="B34" s="52">
        <v>21</v>
      </c>
      <c r="C34" s="52">
        <v>20</v>
      </c>
      <c r="D34" s="53">
        <v>-1</v>
      </c>
      <c r="E34" s="54">
        <v>-4.761904761904773</v>
      </c>
      <c r="F34" s="36">
        <v>0.8554319931565441</v>
      </c>
      <c r="G34" s="52">
        <v>729</v>
      </c>
      <c r="H34" s="52">
        <v>686</v>
      </c>
      <c r="I34" s="52">
        <v>-43</v>
      </c>
      <c r="J34" s="35">
        <v>-5.8984910836762765</v>
      </c>
      <c r="K34" s="36">
        <v>0.9399835571389422</v>
      </c>
      <c r="L34" s="52">
        <v>1037602</v>
      </c>
      <c r="M34" s="52">
        <v>904093</v>
      </c>
      <c r="N34" s="52">
        <v>-133509</v>
      </c>
      <c r="O34" s="35">
        <v>-12.867072345658542</v>
      </c>
      <c r="P34" s="36">
        <v>0.32571045363707984</v>
      </c>
    </row>
    <row r="35" spans="1:16" ht="13.5">
      <c r="A35" s="2" t="s">
        <v>120</v>
      </c>
      <c r="B35" s="52">
        <v>27</v>
      </c>
      <c r="C35" s="52">
        <v>24</v>
      </c>
      <c r="D35" s="53">
        <v>-3</v>
      </c>
      <c r="E35" s="54">
        <v>-11.111111111111114</v>
      </c>
      <c r="F35" s="36">
        <v>1.0265183917878529</v>
      </c>
      <c r="G35" s="52">
        <v>1721</v>
      </c>
      <c r="H35" s="52">
        <v>1607</v>
      </c>
      <c r="I35" s="52">
        <v>-114</v>
      </c>
      <c r="J35" s="35">
        <v>-6.624055781522372</v>
      </c>
      <c r="K35" s="36">
        <v>2.201973143326939</v>
      </c>
      <c r="L35" s="52">
        <v>8378248</v>
      </c>
      <c r="M35" s="52">
        <v>7900135</v>
      </c>
      <c r="N35" s="52">
        <v>-478113</v>
      </c>
      <c r="O35" s="35">
        <v>-5.706598802040702</v>
      </c>
      <c r="P35" s="36">
        <v>2.846119320295779</v>
      </c>
    </row>
    <row r="36" spans="1:16" ht="13.5">
      <c r="A36" s="2"/>
      <c r="B36" s="52"/>
      <c r="C36" s="52"/>
      <c r="D36" s="53"/>
      <c r="E36" s="54"/>
      <c r="F36" s="36"/>
      <c r="G36" s="52"/>
      <c r="H36" s="52"/>
      <c r="I36" s="52"/>
      <c r="J36" s="35"/>
      <c r="K36" s="36"/>
      <c r="L36" s="52"/>
      <c r="M36" s="52"/>
      <c r="N36" s="52"/>
      <c r="O36" s="35"/>
      <c r="P36" s="36"/>
    </row>
    <row r="37" spans="1:18" ht="13.5">
      <c r="A37" s="2" t="s">
        <v>121</v>
      </c>
      <c r="B37" s="52">
        <v>86</v>
      </c>
      <c r="C37" s="52">
        <v>80</v>
      </c>
      <c r="D37" s="53">
        <v>-6</v>
      </c>
      <c r="E37" s="54">
        <v>-6.976744186046517</v>
      </c>
      <c r="F37" s="36">
        <v>3.4217279726261762</v>
      </c>
      <c r="G37" s="52">
        <v>3466</v>
      </c>
      <c r="H37" s="52">
        <v>3299</v>
      </c>
      <c r="I37" s="52">
        <v>-167</v>
      </c>
      <c r="J37" s="35">
        <v>-4.818234275822277</v>
      </c>
      <c r="K37" s="36">
        <v>4.520416552480132</v>
      </c>
      <c r="L37" s="52">
        <v>20485532</v>
      </c>
      <c r="M37" s="52">
        <v>18803126</v>
      </c>
      <c r="N37" s="52">
        <v>-1682406</v>
      </c>
      <c r="O37" s="35">
        <v>-8.212654667694252</v>
      </c>
      <c r="P37" s="36">
        <v>6.774053885225492</v>
      </c>
      <c r="R37" s="52"/>
    </row>
    <row r="38" spans="1:16" ht="13.5">
      <c r="A38" s="2" t="s">
        <v>165</v>
      </c>
      <c r="B38" s="52">
        <v>68</v>
      </c>
      <c r="C38" s="52">
        <v>65</v>
      </c>
      <c r="D38" s="53">
        <v>-3</v>
      </c>
      <c r="E38" s="54">
        <v>-4.411764705882348</v>
      </c>
      <c r="F38" s="36">
        <v>2.780153977758768</v>
      </c>
      <c r="G38" s="52">
        <v>2972</v>
      </c>
      <c r="H38" s="52">
        <v>2787</v>
      </c>
      <c r="I38" s="52">
        <v>-185</v>
      </c>
      <c r="J38" s="35">
        <v>-6.224764468371475</v>
      </c>
      <c r="K38" s="36">
        <v>3.8188544806796383</v>
      </c>
      <c r="L38" s="52">
        <v>18556475</v>
      </c>
      <c r="M38" s="52">
        <v>16823635</v>
      </c>
      <c r="N38" s="52">
        <v>-1732840</v>
      </c>
      <c r="O38" s="35">
        <v>-9.338195966636988</v>
      </c>
      <c r="P38" s="36">
        <v>6.060918276852773</v>
      </c>
    </row>
    <row r="39" spans="1:16" ht="13.5">
      <c r="A39" s="2" t="s">
        <v>166</v>
      </c>
      <c r="B39" s="52">
        <v>18</v>
      </c>
      <c r="C39" s="52">
        <v>15</v>
      </c>
      <c r="D39" s="53">
        <v>-3</v>
      </c>
      <c r="E39" s="54">
        <v>-16.666666666666657</v>
      </c>
      <c r="F39" s="36">
        <v>0.6415739948674081</v>
      </c>
      <c r="G39" s="52">
        <v>494</v>
      </c>
      <c r="H39" s="52">
        <v>512</v>
      </c>
      <c r="I39" s="52">
        <v>18</v>
      </c>
      <c r="J39" s="35">
        <v>3.643724696356273</v>
      </c>
      <c r="K39" s="36">
        <v>0.7015620718004932</v>
      </c>
      <c r="L39" s="52">
        <v>1929057</v>
      </c>
      <c r="M39" s="52">
        <v>1979491</v>
      </c>
      <c r="N39" s="52">
        <v>50434</v>
      </c>
      <c r="O39" s="35">
        <v>2.614438038896722</v>
      </c>
      <c r="P39" s="36">
        <v>0.7131356083727192</v>
      </c>
    </row>
    <row r="40" spans="1:16" ht="13.5">
      <c r="A40" s="2"/>
      <c r="B40" s="52"/>
      <c r="C40" s="52"/>
      <c r="D40" s="53"/>
      <c r="E40" s="54"/>
      <c r="F40" s="36"/>
      <c r="G40" s="52"/>
      <c r="H40" s="52"/>
      <c r="I40" s="52"/>
      <c r="J40" s="35"/>
      <c r="K40" s="36"/>
      <c r="L40" s="52"/>
      <c r="M40" s="52"/>
      <c r="N40" s="52"/>
      <c r="O40" s="35"/>
      <c r="P40" s="36"/>
    </row>
    <row r="41" spans="1:18" ht="13.5">
      <c r="A41" s="2" t="s">
        <v>122</v>
      </c>
      <c r="B41" s="52">
        <v>56</v>
      </c>
      <c r="C41" s="52">
        <v>53</v>
      </c>
      <c r="D41" s="53">
        <v>-3</v>
      </c>
      <c r="E41" s="54">
        <v>-5.357142857142861</v>
      </c>
      <c r="F41" s="36">
        <v>2.266894781864842</v>
      </c>
      <c r="G41" s="52">
        <v>2345</v>
      </c>
      <c r="H41" s="52">
        <v>2281</v>
      </c>
      <c r="I41" s="52">
        <v>-64</v>
      </c>
      <c r="J41" s="35">
        <v>-2.7292110874200404</v>
      </c>
      <c r="K41" s="36">
        <v>3.125513839408057</v>
      </c>
      <c r="L41" s="52">
        <v>2507066</v>
      </c>
      <c r="M41" s="52">
        <v>2224362</v>
      </c>
      <c r="N41" s="52">
        <v>-282704</v>
      </c>
      <c r="O41" s="35">
        <v>-11.276288697625034</v>
      </c>
      <c r="P41" s="36">
        <v>0.8013533520037012</v>
      </c>
      <c r="R41" s="52"/>
    </row>
    <row r="42" spans="1:16" ht="13.5">
      <c r="A42" s="2" t="s">
        <v>123</v>
      </c>
      <c r="B42" s="52">
        <v>3</v>
      </c>
      <c r="C42" s="52">
        <v>3</v>
      </c>
      <c r="D42" s="53">
        <v>0</v>
      </c>
      <c r="E42" s="53">
        <v>0</v>
      </c>
      <c r="F42" s="36">
        <v>0.1283147989734816</v>
      </c>
      <c r="G42" s="52">
        <v>184</v>
      </c>
      <c r="H42" s="52">
        <v>175</v>
      </c>
      <c r="I42" s="52">
        <v>-9</v>
      </c>
      <c r="J42" s="35">
        <v>-4.891304347826093</v>
      </c>
      <c r="K42" s="36">
        <v>0.23979172375993424</v>
      </c>
      <c r="L42" s="52">
        <v>147517</v>
      </c>
      <c r="M42" s="52">
        <v>147390</v>
      </c>
      <c r="N42" s="52">
        <v>-127</v>
      </c>
      <c r="O42" s="35">
        <v>-0.08609177247367938</v>
      </c>
      <c r="P42" s="36">
        <v>0.05309903268974453</v>
      </c>
    </row>
    <row r="43" spans="1:16" ht="13.5">
      <c r="A43" s="2" t="s">
        <v>124</v>
      </c>
      <c r="B43" s="52">
        <v>26</v>
      </c>
      <c r="C43" s="52">
        <v>22</v>
      </c>
      <c r="D43" s="53">
        <v>-4</v>
      </c>
      <c r="E43" s="54">
        <v>-15.384615384615387</v>
      </c>
      <c r="F43" s="36">
        <v>0.9409751924721984</v>
      </c>
      <c r="G43" s="52">
        <v>1503</v>
      </c>
      <c r="H43" s="52">
        <v>1462</v>
      </c>
      <c r="I43" s="52">
        <v>-41</v>
      </c>
      <c r="J43" s="35">
        <v>-2.7278775781769866</v>
      </c>
      <c r="K43" s="36">
        <v>2.0032885722115648</v>
      </c>
      <c r="L43" s="52">
        <v>1587219</v>
      </c>
      <c r="M43" s="52">
        <v>1275440</v>
      </c>
      <c r="N43" s="52">
        <v>-311779</v>
      </c>
      <c r="O43" s="35">
        <v>-19.643099030442556</v>
      </c>
      <c r="P43" s="36">
        <v>0.45949270814714543</v>
      </c>
    </row>
    <row r="44" spans="1:16" ht="13.5">
      <c r="A44" s="2" t="s">
        <v>125</v>
      </c>
      <c r="B44" s="52">
        <v>20</v>
      </c>
      <c r="C44" s="52">
        <v>18</v>
      </c>
      <c r="D44" s="53">
        <v>-2</v>
      </c>
      <c r="E44" s="54">
        <v>-10</v>
      </c>
      <c r="F44" s="36">
        <v>0.7698887938408896</v>
      </c>
      <c r="G44" s="52">
        <v>534</v>
      </c>
      <c r="H44" s="52">
        <v>515</v>
      </c>
      <c r="I44" s="52">
        <v>-19</v>
      </c>
      <c r="J44" s="35">
        <v>-3.5580524344569255</v>
      </c>
      <c r="K44" s="36">
        <v>0.7056727870649493</v>
      </c>
      <c r="L44" s="52">
        <v>625804</v>
      </c>
      <c r="M44" s="52">
        <v>627972</v>
      </c>
      <c r="N44" s="52">
        <v>2168</v>
      </c>
      <c r="O44" s="35">
        <v>0.3464343468561992</v>
      </c>
      <c r="P44" s="36">
        <v>0.22623451900566013</v>
      </c>
    </row>
    <row r="45" spans="1:16" ht="13.5">
      <c r="A45" s="2" t="s">
        <v>167</v>
      </c>
      <c r="B45" s="52">
        <v>7</v>
      </c>
      <c r="C45" s="52">
        <v>10</v>
      </c>
      <c r="D45" s="53">
        <v>3</v>
      </c>
      <c r="E45" s="54">
        <v>42.85714285714286</v>
      </c>
      <c r="F45" s="36">
        <v>0.42771599657827203</v>
      </c>
      <c r="G45" s="52">
        <v>124</v>
      </c>
      <c r="H45" s="52">
        <v>129</v>
      </c>
      <c r="I45" s="52">
        <v>5</v>
      </c>
      <c r="J45" s="35">
        <v>4.032258064516128</v>
      </c>
      <c r="K45" s="36">
        <v>0.17676075637160865</v>
      </c>
      <c r="L45" s="52">
        <v>146526</v>
      </c>
      <c r="M45" s="52">
        <v>173560</v>
      </c>
      <c r="N45" s="52">
        <v>27034</v>
      </c>
      <c r="O45" s="35">
        <v>18.449967923781443</v>
      </c>
      <c r="P45" s="36">
        <v>0.06252709216115108</v>
      </c>
    </row>
    <row r="46" spans="1:16" ht="13.5">
      <c r="A46" s="2"/>
      <c r="B46" s="52"/>
      <c r="C46" s="52"/>
      <c r="D46" s="53"/>
      <c r="E46" s="54"/>
      <c r="F46" s="36"/>
      <c r="G46" s="52"/>
      <c r="H46" s="52"/>
      <c r="I46" s="52"/>
      <c r="J46" s="35"/>
      <c r="K46" s="36"/>
      <c r="L46" s="52"/>
      <c r="M46" s="52"/>
      <c r="N46" s="52"/>
      <c r="O46" s="35"/>
      <c r="P46" s="36"/>
    </row>
    <row r="47" spans="1:18" ht="13.5">
      <c r="A47" s="2" t="s">
        <v>126</v>
      </c>
      <c r="B47" s="52">
        <v>15</v>
      </c>
      <c r="C47" s="52">
        <v>16</v>
      </c>
      <c r="D47" s="53">
        <v>1</v>
      </c>
      <c r="E47" s="54">
        <v>6.666666666666671</v>
      </c>
      <c r="F47" s="36">
        <v>0.6843455945252352</v>
      </c>
      <c r="G47" s="52">
        <v>632</v>
      </c>
      <c r="H47" s="52">
        <v>618</v>
      </c>
      <c r="I47" s="52">
        <v>-14</v>
      </c>
      <c r="J47" s="35">
        <v>-2.215189873417728</v>
      </c>
      <c r="K47" s="36">
        <v>0.8468073444779392</v>
      </c>
      <c r="L47" s="52">
        <v>14042480</v>
      </c>
      <c r="M47" s="52">
        <v>13674591</v>
      </c>
      <c r="N47" s="52">
        <v>-367889</v>
      </c>
      <c r="O47" s="35">
        <v>-2.6198292609282703</v>
      </c>
      <c r="P47" s="36">
        <v>4.926437034587735</v>
      </c>
      <c r="R47" s="52"/>
    </row>
    <row r="48" spans="1:16" ht="13.5">
      <c r="A48" s="3" t="s">
        <v>127</v>
      </c>
      <c r="B48" s="57">
        <v>15</v>
      </c>
      <c r="C48" s="57">
        <v>16</v>
      </c>
      <c r="D48" s="58">
        <v>1</v>
      </c>
      <c r="E48" s="59">
        <v>6.666666666666671</v>
      </c>
      <c r="F48" s="60">
        <v>0.6843455945252352</v>
      </c>
      <c r="G48" s="4">
        <v>632</v>
      </c>
      <c r="H48" s="4">
        <v>618</v>
      </c>
      <c r="I48" s="61">
        <v>-14</v>
      </c>
      <c r="J48" s="62">
        <v>-2.215189873417728</v>
      </c>
      <c r="K48" s="60">
        <v>0.8468073444779392</v>
      </c>
      <c r="L48" s="57">
        <v>14042480</v>
      </c>
      <c r="M48" s="57">
        <v>13674591</v>
      </c>
      <c r="N48" s="57">
        <v>-367889</v>
      </c>
      <c r="O48" s="62">
        <v>-2.6198292609282703</v>
      </c>
      <c r="P48" s="60">
        <v>4.926437034587735</v>
      </c>
    </row>
    <row r="53" ht="13.5">
      <c r="A53" t="s">
        <v>128</v>
      </c>
    </row>
    <row r="55" ht="13.5">
      <c r="P55" s="15" t="s">
        <v>90</v>
      </c>
    </row>
    <row r="56" spans="1:16" ht="13.5">
      <c r="A56" s="1"/>
      <c r="B56" s="148" t="s">
        <v>91</v>
      </c>
      <c r="C56" s="149"/>
      <c r="D56" s="149"/>
      <c r="E56" s="149"/>
      <c r="F56" s="150"/>
      <c r="G56" s="148" t="s">
        <v>158</v>
      </c>
      <c r="H56" s="149"/>
      <c r="I56" s="149"/>
      <c r="J56" s="149"/>
      <c r="K56" s="150"/>
      <c r="L56" s="148" t="s">
        <v>92</v>
      </c>
      <c r="M56" s="149"/>
      <c r="N56" s="149"/>
      <c r="O56" s="149"/>
      <c r="P56" s="150"/>
    </row>
    <row r="57" spans="1:16" ht="13.5">
      <c r="A57" s="2" t="s">
        <v>93</v>
      </c>
      <c r="B57" s="20" t="s">
        <v>94</v>
      </c>
      <c r="C57" s="20" t="s">
        <v>95</v>
      </c>
      <c r="D57" s="8"/>
      <c r="E57" s="8"/>
      <c r="F57" s="9"/>
      <c r="G57" s="20" t="s">
        <v>94</v>
      </c>
      <c r="H57" s="20" t="s">
        <v>95</v>
      </c>
      <c r="I57" s="8"/>
      <c r="J57" s="8"/>
      <c r="K57" s="9"/>
      <c r="L57" s="20" t="s">
        <v>94</v>
      </c>
      <c r="M57" s="20" t="s">
        <v>95</v>
      </c>
      <c r="N57" s="8"/>
      <c r="O57" s="8"/>
      <c r="P57" s="11"/>
    </row>
    <row r="58" spans="1:16" ht="13.5">
      <c r="A58" s="3"/>
      <c r="B58" s="3"/>
      <c r="C58" s="6"/>
      <c r="D58" s="17" t="s">
        <v>129</v>
      </c>
      <c r="E58" s="17" t="s">
        <v>130</v>
      </c>
      <c r="F58" s="17" t="s">
        <v>131</v>
      </c>
      <c r="G58" s="3"/>
      <c r="H58" s="6"/>
      <c r="I58" s="63" t="s">
        <v>98</v>
      </c>
      <c r="J58" s="63" t="s">
        <v>1</v>
      </c>
      <c r="K58" s="63" t="s">
        <v>97</v>
      </c>
      <c r="L58" s="3"/>
      <c r="M58" s="6"/>
      <c r="N58" s="17" t="s">
        <v>99</v>
      </c>
      <c r="O58" s="17" t="s">
        <v>130</v>
      </c>
      <c r="P58" s="17" t="s">
        <v>131</v>
      </c>
    </row>
    <row r="59" spans="1:18" ht="13.5">
      <c r="A59" s="1" t="s">
        <v>168</v>
      </c>
      <c r="B59" s="140">
        <v>127</v>
      </c>
      <c r="C59" s="140">
        <v>113</v>
      </c>
      <c r="D59" s="140">
        <v>-14</v>
      </c>
      <c r="E59" s="121">
        <v>-11.023622047244103</v>
      </c>
      <c r="F59" s="129">
        <v>4.833190761334474</v>
      </c>
      <c r="G59" s="140">
        <v>2498</v>
      </c>
      <c r="H59" s="140">
        <v>2222</v>
      </c>
      <c r="I59" s="140">
        <v>-276</v>
      </c>
      <c r="J59" s="121">
        <v>-11.048839071257007</v>
      </c>
      <c r="K59" s="129">
        <v>3.044669772540422</v>
      </c>
      <c r="L59" s="140">
        <v>2207565</v>
      </c>
      <c r="M59" s="140">
        <v>2071365</v>
      </c>
      <c r="N59" s="140">
        <v>-136200</v>
      </c>
      <c r="O59" s="121">
        <v>-6.169693757601706</v>
      </c>
      <c r="P59" s="129">
        <v>0.7462343296518941</v>
      </c>
      <c r="R59" s="52"/>
    </row>
    <row r="60" spans="1:16" ht="13.5">
      <c r="A60" s="2" t="s">
        <v>169</v>
      </c>
      <c r="B60" s="135">
        <v>5</v>
      </c>
      <c r="C60" s="135">
        <v>5</v>
      </c>
      <c r="D60" s="135">
        <v>0</v>
      </c>
      <c r="E60" s="135">
        <v>0</v>
      </c>
      <c r="F60" s="132">
        <v>0.21385799828913601</v>
      </c>
      <c r="G60" s="135">
        <v>129</v>
      </c>
      <c r="H60" s="135">
        <v>126</v>
      </c>
      <c r="I60" s="135">
        <v>-3</v>
      </c>
      <c r="J60" s="39">
        <v>-2.3255813953488484</v>
      </c>
      <c r="K60" s="132">
        <v>0.17265004110715265</v>
      </c>
      <c r="L60" s="135">
        <v>101579</v>
      </c>
      <c r="M60" s="135">
        <v>109893</v>
      </c>
      <c r="N60" s="135">
        <v>8314</v>
      </c>
      <c r="O60" s="39">
        <v>8.184762598568597</v>
      </c>
      <c r="P60" s="132">
        <v>0.0395902842755553</v>
      </c>
    </row>
    <row r="61" spans="1:16" ht="13.5">
      <c r="A61" s="2" t="s">
        <v>132</v>
      </c>
      <c r="B61" s="135">
        <v>33</v>
      </c>
      <c r="C61" s="135">
        <v>30</v>
      </c>
      <c r="D61" s="135">
        <v>-3</v>
      </c>
      <c r="E61" s="39">
        <v>-9.090909090909093</v>
      </c>
      <c r="F61" s="132">
        <v>1.2831479897348161</v>
      </c>
      <c r="G61" s="135">
        <v>984</v>
      </c>
      <c r="H61" s="135">
        <v>887</v>
      </c>
      <c r="I61" s="135">
        <v>-97</v>
      </c>
      <c r="J61" s="39">
        <v>-9.857723577235774</v>
      </c>
      <c r="K61" s="132">
        <v>1.2154014798574952</v>
      </c>
      <c r="L61" s="135">
        <v>954502</v>
      </c>
      <c r="M61" s="135">
        <v>899558</v>
      </c>
      <c r="N61" s="135">
        <v>-54944</v>
      </c>
      <c r="O61" s="39">
        <v>-5.756300143949417</v>
      </c>
      <c r="P61" s="132">
        <v>0.3240766649590963</v>
      </c>
    </row>
    <row r="62" spans="1:16" ht="13.5">
      <c r="A62" s="2" t="s">
        <v>170</v>
      </c>
      <c r="B62" s="135">
        <v>6</v>
      </c>
      <c r="C62" s="135">
        <v>5</v>
      </c>
      <c r="D62" s="135">
        <v>-1</v>
      </c>
      <c r="E62" s="39">
        <v>-16.666666666666657</v>
      </c>
      <c r="F62" s="132">
        <v>0.21385799828913601</v>
      </c>
      <c r="G62" s="135">
        <v>56</v>
      </c>
      <c r="H62" s="135">
        <v>50</v>
      </c>
      <c r="I62" s="135">
        <v>-6</v>
      </c>
      <c r="J62" s="39">
        <v>-10.714285714285708</v>
      </c>
      <c r="K62" s="132">
        <v>0.06851192107426692</v>
      </c>
      <c r="L62" s="135">
        <v>51008</v>
      </c>
      <c r="M62" s="135">
        <v>56982</v>
      </c>
      <c r="N62" s="135">
        <v>5974</v>
      </c>
      <c r="O62" s="39">
        <v>11.71188833124215</v>
      </c>
      <c r="P62" s="132">
        <v>0.02052845566678216</v>
      </c>
    </row>
    <row r="63" spans="1:16" ht="13.5">
      <c r="A63" s="2" t="s">
        <v>133</v>
      </c>
      <c r="B63" s="135">
        <v>12</v>
      </c>
      <c r="C63" s="135">
        <v>11</v>
      </c>
      <c r="D63" s="135">
        <v>-1</v>
      </c>
      <c r="E63" s="39">
        <v>-8.333333333333343</v>
      </c>
      <c r="F63" s="132">
        <v>0.4704875962360992</v>
      </c>
      <c r="G63" s="135">
        <v>172</v>
      </c>
      <c r="H63" s="135">
        <v>154</v>
      </c>
      <c r="I63" s="135">
        <v>-18</v>
      </c>
      <c r="J63" s="39">
        <v>-10.465116279069761</v>
      </c>
      <c r="K63" s="132">
        <v>0.21101671690874213</v>
      </c>
      <c r="L63" s="135">
        <v>78195</v>
      </c>
      <c r="M63" s="135">
        <v>79138</v>
      </c>
      <c r="N63" s="135">
        <v>943</v>
      </c>
      <c r="O63" s="39">
        <v>1.2059594603235553</v>
      </c>
      <c r="P63" s="132">
        <v>0.0285104230205645</v>
      </c>
    </row>
    <row r="64" spans="1:16" ht="13.5">
      <c r="A64" s="2" t="s">
        <v>134</v>
      </c>
      <c r="B64" s="135">
        <v>8</v>
      </c>
      <c r="C64" s="135">
        <v>7</v>
      </c>
      <c r="D64" s="135">
        <v>-1</v>
      </c>
      <c r="E64" s="39">
        <v>-12.5</v>
      </c>
      <c r="F64" s="132">
        <v>0.29940119760479045</v>
      </c>
      <c r="G64" s="135">
        <v>138</v>
      </c>
      <c r="H64" s="135">
        <v>125</v>
      </c>
      <c r="I64" s="135">
        <v>-13</v>
      </c>
      <c r="J64" s="39">
        <v>-9.420289855072468</v>
      </c>
      <c r="K64" s="132">
        <v>0.1712798026856673</v>
      </c>
      <c r="L64" s="135">
        <v>90292</v>
      </c>
      <c r="M64" s="135">
        <v>85348</v>
      </c>
      <c r="N64" s="135">
        <v>-4944</v>
      </c>
      <c r="O64" s="39">
        <v>-5.475568156647327</v>
      </c>
      <c r="P64" s="132">
        <v>0.030747650736171486</v>
      </c>
    </row>
    <row r="65" spans="1:16" ht="13.5">
      <c r="A65" s="2" t="s">
        <v>135</v>
      </c>
      <c r="B65" s="135">
        <v>14</v>
      </c>
      <c r="C65" s="135">
        <v>12</v>
      </c>
      <c r="D65" s="135">
        <v>-2</v>
      </c>
      <c r="E65" s="39">
        <v>-14.285714285714292</v>
      </c>
      <c r="F65" s="132">
        <v>0.5132591958939264</v>
      </c>
      <c r="G65" s="135">
        <v>250</v>
      </c>
      <c r="H65" s="135">
        <v>212</v>
      </c>
      <c r="I65" s="135">
        <v>-38</v>
      </c>
      <c r="J65" s="39">
        <v>-15.2</v>
      </c>
      <c r="K65" s="132">
        <v>0.2904905453548917</v>
      </c>
      <c r="L65" s="135">
        <v>136038</v>
      </c>
      <c r="M65" s="135">
        <v>119994</v>
      </c>
      <c r="N65" s="135">
        <v>-16044</v>
      </c>
      <c r="O65" s="39">
        <v>-11.793763507255335</v>
      </c>
      <c r="P65" s="132">
        <v>0.043229291869008785</v>
      </c>
    </row>
    <row r="66" spans="1:16" ht="13.5">
      <c r="A66" s="2" t="s">
        <v>136</v>
      </c>
      <c r="B66" s="135">
        <v>20</v>
      </c>
      <c r="C66" s="135">
        <v>19</v>
      </c>
      <c r="D66" s="135">
        <v>-1</v>
      </c>
      <c r="E66" s="39">
        <v>-5</v>
      </c>
      <c r="F66" s="132">
        <v>0.8126603934987169</v>
      </c>
      <c r="G66" s="135">
        <v>425</v>
      </c>
      <c r="H66" s="135">
        <v>407</v>
      </c>
      <c r="I66" s="135">
        <v>-18</v>
      </c>
      <c r="J66" s="39">
        <v>-4.235294117647058</v>
      </c>
      <c r="K66" s="132">
        <v>0.5576870375445327</v>
      </c>
      <c r="L66" s="135">
        <v>491799</v>
      </c>
      <c r="M66" s="135">
        <v>463160</v>
      </c>
      <c r="N66" s="135">
        <v>-28639</v>
      </c>
      <c r="O66" s="39">
        <v>-5.823313996165098</v>
      </c>
      <c r="P66" s="132">
        <v>0.16685899980040758</v>
      </c>
    </row>
    <row r="67" spans="1:16" ht="13.5">
      <c r="A67" s="2" t="s">
        <v>137</v>
      </c>
      <c r="B67" s="135">
        <v>29</v>
      </c>
      <c r="C67" s="135">
        <v>24</v>
      </c>
      <c r="D67" s="135">
        <v>-5</v>
      </c>
      <c r="E67" s="39">
        <v>-17.241379310344826</v>
      </c>
      <c r="F67" s="132">
        <v>1.0265183917878529</v>
      </c>
      <c r="G67" s="135">
        <v>344</v>
      </c>
      <c r="H67" s="135">
        <v>261</v>
      </c>
      <c r="I67" s="135">
        <v>-83</v>
      </c>
      <c r="J67" s="39">
        <v>-24.127906976744185</v>
      </c>
      <c r="K67" s="132">
        <v>0.35763222800767336</v>
      </c>
      <c r="L67" s="135">
        <v>304152</v>
      </c>
      <c r="M67" s="135">
        <v>257292</v>
      </c>
      <c r="N67" s="135">
        <v>-46860</v>
      </c>
      <c r="O67" s="39">
        <v>-15.406770299060994</v>
      </c>
      <c r="P67" s="132">
        <v>0.09269255932430795</v>
      </c>
    </row>
    <row r="68" spans="1:16" ht="13.5">
      <c r="A68" s="2"/>
      <c r="B68" s="135"/>
      <c r="C68" s="135"/>
      <c r="D68" s="135"/>
      <c r="E68" s="39"/>
      <c r="F68" s="132"/>
      <c r="G68" s="135"/>
      <c r="H68" s="135"/>
      <c r="I68" s="135"/>
      <c r="J68" s="39"/>
      <c r="K68" s="132"/>
      <c r="L68" s="135"/>
      <c r="M68" s="135"/>
      <c r="N68" s="135"/>
      <c r="O68" s="39"/>
      <c r="P68" s="132"/>
    </row>
    <row r="69" spans="1:18" ht="13.5">
      <c r="A69" s="2" t="s">
        <v>138</v>
      </c>
      <c r="B69" s="135">
        <v>100</v>
      </c>
      <c r="C69" s="135">
        <v>91</v>
      </c>
      <c r="D69" s="135">
        <v>-9</v>
      </c>
      <c r="E69" s="39">
        <v>-9</v>
      </c>
      <c r="F69" s="132">
        <v>3.8922155688622757</v>
      </c>
      <c r="G69" s="135">
        <v>2980</v>
      </c>
      <c r="H69" s="135">
        <v>2741</v>
      </c>
      <c r="I69" s="135">
        <v>-239</v>
      </c>
      <c r="J69" s="39">
        <v>-8.020134228187914</v>
      </c>
      <c r="K69" s="132">
        <v>3.755823513291313</v>
      </c>
      <c r="L69" s="135">
        <v>5456095</v>
      </c>
      <c r="M69" s="135">
        <v>5516168</v>
      </c>
      <c r="N69" s="135">
        <v>60073</v>
      </c>
      <c r="O69" s="39">
        <v>1.1010255503249198</v>
      </c>
      <c r="P69" s="132">
        <v>1.9872663339040821</v>
      </c>
      <c r="R69" s="52"/>
    </row>
    <row r="70" spans="1:16" ht="13.5">
      <c r="A70" s="2" t="s">
        <v>171</v>
      </c>
      <c r="B70" s="135">
        <v>15</v>
      </c>
      <c r="C70" s="135">
        <v>14</v>
      </c>
      <c r="D70" s="135">
        <v>-1</v>
      </c>
      <c r="E70" s="39">
        <v>-6.666666666666671</v>
      </c>
      <c r="F70" s="132">
        <v>0.5988023952095809</v>
      </c>
      <c r="G70" s="135">
        <v>407</v>
      </c>
      <c r="H70" s="135">
        <v>397</v>
      </c>
      <c r="I70" s="135">
        <v>-10</v>
      </c>
      <c r="J70" s="39">
        <v>-2.45700245700246</v>
      </c>
      <c r="K70" s="132">
        <v>0.5439846533296794</v>
      </c>
      <c r="L70" s="135">
        <v>539350</v>
      </c>
      <c r="M70" s="135">
        <v>552282</v>
      </c>
      <c r="N70" s="135">
        <v>12932</v>
      </c>
      <c r="O70" s="39">
        <v>2.3977009363122193</v>
      </c>
      <c r="P70" s="132">
        <v>0.19896627974731995</v>
      </c>
    </row>
    <row r="71" spans="1:16" ht="13.5">
      <c r="A71" s="2" t="s">
        <v>172</v>
      </c>
      <c r="B71" s="135">
        <v>36</v>
      </c>
      <c r="C71" s="135">
        <v>32</v>
      </c>
      <c r="D71" s="135">
        <v>-4</v>
      </c>
      <c r="E71" s="39">
        <v>-11.111111111111114</v>
      </c>
      <c r="F71" s="132">
        <v>1.3686911890504705</v>
      </c>
      <c r="G71" s="135">
        <v>1281</v>
      </c>
      <c r="H71" s="135">
        <v>1269</v>
      </c>
      <c r="I71" s="135">
        <v>-12</v>
      </c>
      <c r="J71" s="39">
        <v>-0.9367681498829086</v>
      </c>
      <c r="K71" s="132">
        <v>1.7388325568648944</v>
      </c>
      <c r="L71" s="135">
        <v>1572009</v>
      </c>
      <c r="M71" s="135">
        <v>1660732</v>
      </c>
      <c r="N71" s="135">
        <v>88723</v>
      </c>
      <c r="O71" s="39">
        <v>5.643924430458085</v>
      </c>
      <c r="P71" s="132">
        <v>0.5982988178092462</v>
      </c>
    </row>
    <row r="72" spans="1:16" ht="13.5">
      <c r="A72" s="2" t="s">
        <v>173</v>
      </c>
      <c r="B72" s="135">
        <v>5</v>
      </c>
      <c r="C72" s="135">
        <v>6</v>
      </c>
      <c r="D72" s="135">
        <v>1</v>
      </c>
      <c r="E72" s="39">
        <v>20</v>
      </c>
      <c r="F72" s="132">
        <v>0.2566295979469632</v>
      </c>
      <c r="G72" s="135">
        <v>57</v>
      </c>
      <c r="H72" s="135">
        <v>61</v>
      </c>
      <c r="I72" s="135">
        <v>4</v>
      </c>
      <c r="J72" s="39">
        <v>7.017543859649123</v>
      </c>
      <c r="K72" s="132">
        <v>0.08358454371060564</v>
      </c>
      <c r="L72" s="135">
        <v>50219</v>
      </c>
      <c r="M72" s="135">
        <v>45280</v>
      </c>
      <c r="N72" s="135">
        <v>-4939</v>
      </c>
      <c r="O72" s="39">
        <v>-9.83492303709751</v>
      </c>
      <c r="P72" s="132">
        <v>0.016312668431994245</v>
      </c>
    </row>
    <row r="73" spans="1:16" ht="13.5">
      <c r="A73" s="2" t="s">
        <v>139</v>
      </c>
      <c r="B73" s="135">
        <v>10</v>
      </c>
      <c r="C73" s="135">
        <v>8</v>
      </c>
      <c r="D73" s="135">
        <v>-2</v>
      </c>
      <c r="E73" s="39">
        <v>-20</v>
      </c>
      <c r="F73" s="132">
        <v>0.3421727972626176</v>
      </c>
      <c r="G73" s="135">
        <v>181</v>
      </c>
      <c r="H73" s="135">
        <v>89</v>
      </c>
      <c r="I73" s="135">
        <v>-92</v>
      </c>
      <c r="J73" s="39">
        <v>-50.828729281767956</v>
      </c>
      <c r="K73" s="132">
        <v>0.12195121951219512</v>
      </c>
      <c r="L73" s="135">
        <v>128615</v>
      </c>
      <c r="M73" s="135">
        <v>81273</v>
      </c>
      <c r="N73" s="135">
        <v>-47342</v>
      </c>
      <c r="O73" s="39">
        <v>-36.80908136687011</v>
      </c>
      <c r="P73" s="132">
        <v>0.029279582629714408</v>
      </c>
    </row>
    <row r="74" spans="1:16" ht="13.5">
      <c r="A74" s="2" t="s">
        <v>140</v>
      </c>
      <c r="B74" s="135">
        <v>7</v>
      </c>
      <c r="C74" s="135">
        <v>6</v>
      </c>
      <c r="D74" s="135">
        <v>-1</v>
      </c>
      <c r="E74" s="39">
        <v>-14.285714285714292</v>
      </c>
      <c r="F74" s="132">
        <v>0.2566295979469632</v>
      </c>
      <c r="G74" s="135">
        <v>95</v>
      </c>
      <c r="H74" s="135">
        <v>68</v>
      </c>
      <c r="I74" s="135">
        <v>-27</v>
      </c>
      <c r="J74" s="39">
        <v>-28.421052631578945</v>
      </c>
      <c r="K74" s="132">
        <v>0.09317621266100301</v>
      </c>
      <c r="L74" s="135">
        <v>65838</v>
      </c>
      <c r="M74" s="135">
        <v>33295</v>
      </c>
      <c r="N74" s="135">
        <v>-32543</v>
      </c>
      <c r="O74" s="39">
        <v>-49.428901242443565</v>
      </c>
      <c r="P74" s="132">
        <v>0.011994927019506371</v>
      </c>
    </row>
    <row r="75" spans="1:16" ht="13.5">
      <c r="A75" s="2" t="s">
        <v>141</v>
      </c>
      <c r="B75" s="135">
        <v>8</v>
      </c>
      <c r="C75" s="135">
        <v>8</v>
      </c>
      <c r="D75" s="135">
        <v>0</v>
      </c>
      <c r="E75" s="135">
        <v>0</v>
      </c>
      <c r="F75" s="132">
        <v>0.3421727972626176</v>
      </c>
      <c r="G75" s="135">
        <v>189</v>
      </c>
      <c r="H75" s="135">
        <v>198</v>
      </c>
      <c r="I75" s="135">
        <v>9</v>
      </c>
      <c r="J75" s="39">
        <v>4.761904761904773</v>
      </c>
      <c r="K75" s="132">
        <v>0.27130720745409703</v>
      </c>
      <c r="L75" s="135">
        <v>183279</v>
      </c>
      <c r="M75" s="135">
        <v>241300</v>
      </c>
      <c r="N75" s="135">
        <v>58021</v>
      </c>
      <c r="O75" s="39">
        <v>31.65720022479391</v>
      </c>
      <c r="P75" s="132">
        <v>0.08693124762897994</v>
      </c>
    </row>
    <row r="76" spans="1:16" ht="13.5">
      <c r="A76" s="2" t="s">
        <v>142</v>
      </c>
      <c r="B76" s="135">
        <v>9</v>
      </c>
      <c r="C76" s="135">
        <v>8</v>
      </c>
      <c r="D76" s="135">
        <v>-1</v>
      </c>
      <c r="E76" s="39">
        <v>-11.111111111111114</v>
      </c>
      <c r="F76" s="132">
        <v>0.3421727972626176</v>
      </c>
      <c r="G76" s="135">
        <v>402</v>
      </c>
      <c r="H76" s="135">
        <v>392</v>
      </c>
      <c r="I76" s="135">
        <v>-10</v>
      </c>
      <c r="J76" s="39">
        <v>-2.487562189054728</v>
      </c>
      <c r="K76" s="132">
        <v>0.5371334612222526</v>
      </c>
      <c r="L76" s="135">
        <v>1543750</v>
      </c>
      <c r="M76" s="135">
        <v>1583776</v>
      </c>
      <c r="N76" s="135">
        <v>40026</v>
      </c>
      <c r="O76" s="39">
        <v>2.5927773279352095</v>
      </c>
      <c r="P76" s="132">
        <v>0.5705744867170963</v>
      </c>
    </row>
    <row r="77" spans="1:16" ht="13.5">
      <c r="A77" s="2" t="s">
        <v>174</v>
      </c>
      <c r="B77" s="135">
        <v>10</v>
      </c>
      <c r="C77" s="135">
        <v>9</v>
      </c>
      <c r="D77" s="135">
        <v>-1</v>
      </c>
      <c r="E77" s="39">
        <v>-10</v>
      </c>
      <c r="F77" s="132">
        <v>0.3849443969204448</v>
      </c>
      <c r="G77" s="135">
        <v>368</v>
      </c>
      <c r="H77" s="135">
        <v>267</v>
      </c>
      <c r="I77" s="135">
        <v>-101</v>
      </c>
      <c r="J77" s="39">
        <v>-27.445652173913047</v>
      </c>
      <c r="K77" s="132">
        <v>0.3658536585365854</v>
      </c>
      <c r="L77" s="135">
        <v>1373035</v>
      </c>
      <c r="M77" s="135">
        <v>1318230</v>
      </c>
      <c r="N77" s="135">
        <v>-54805</v>
      </c>
      <c r="O77" s="39">
        <v>-3.9915224302366568</v>
      </c>
      <c r="P77" s="132">
        <v>0.47490832392022475</v>
      </c>
    </row>
    <row r="78" spans="1:16" ht="13.5">
      <c r="A78" s="2"/>
      <c r="B78" s="135"/>
      <c r="C78" s="135"/>
      <c r="D78" s="135"/>
      <c r="E78" s="39"/>
      <c r="F78" s="132"/>
      <c r="G78" s="135"/>
      <c r="H78" s="135"/>
      <c r="I78" s="135"/>
      <c r="J78" s="39"/>
      <c r="K78" s="132"/>
      <c r="L78" s="135"/>
      <c r="M78" s="135"/>
      <c r="N78" s="135"/>
      <c r="O78" s="39"/>
      <c r="P78" s="132"/>
    </row>
    <row r="79" spans="1:18" ht="13.5">
      <c r="A79" s="2" t="s">
        <v>143</v>
      </c>
      <c r="B79" s="135">
        <v>20</v>
      </c>
      <c r="C79" s="135">
        <v>19</v>
      </c>
      <c r="D79" s="135">
        <v>-1</v>
      </c>
      <c r="E79" s="39">
        <v>-5</v>
      </c>
      <c r="F79" s="132">
        <v>0.8126603934987169</v>
      </c>
      <c r="G79" s="137" t="s">
        <v>115</v>
      </c>
      <c r="H79" s="137" t="s">
        <v>115</v>
      </c>
      <c r="I79" s="137" t="s">
        <v>115</v>
      </c>
      <c r="J79" s="137" t="s">
        <v>115</v>
      </c>
      <c r="K79" s="138" t="s">
        <v>115</v>
      </c>
      <c r="L79" s="137" t="s">
        <v>115</v>
      </c>
      <c r="M79" s="137" t="s">
        <v>115</v>
      </c>
      <c r="N79" s="137" t="s">
        <v>115</v>
      </c>
      <c r="O79" s="137" t="s">
        <v>115</v>
      </c>
      <c r="P79" s="138" t="s">
        <v>115</v>
      </c>
      <c r="R79" s="52"/>
    </row>
    <row r="80" spans="1:16" ht="13.5">
      <c r="A80" s="2" t="s">
        <v>175</v>
      </c>
      <c r="B80" s="135">
        <v>11</v>
      </c>
      <c r="C80" s="135">
        <v>10</v>
      </c>
      <c r="D80" s="135">
        <v>-1</v>
      </c>
      <c r="E80" s="39">
        <v>-9.090909090909093</v>
      </c>
      <c r="F80" s="132">
        <v>0.42771599657827203</v>
      </c>
      <c r="G80" s="135">
        <v>154</v>
      </c>
      <c r="H80" s="135">
        <v>138</v>
      </c>
      <c r="I80" s="135">
        <v>-16</v>
      </c>
      <c r="J80" s="39">
        <v>-10.389610389610397</v>
      </c>
      <c r="K80" s="132">
        <v>0.1890929021649767</v>
      </c>
      <c r="L80" s="135">
        <v>165598</v>
      </c>
      <c r="M80" s="135">
        <v>161140</v>
      </c>
      <c r="N80" s="135">
        <v>-4458</v>
      </c>
      <c r="O80" s="39">
        <v>-2.692061498327263</v>
      </c>
      <c r="P80" s="132">
        <v>0.05805263672993712</v>
      </c>
    </row>
    <row r="81" spans="1:16" ht="13.5">
      <c r="A81" s="2" t="s">
        <v>176</v>
      </c>
      <c r="B81" s="135">
        <v>6</v>
      </c>
      <c r="C81" s="135">
        <v>7</v>
      </c>
      <c r="D81" s="135">
        <v>1</v>
      </c>
      <c r="E81" s="39">
        <v>16.66666666666667</v>
      </c>
      <c r="F81" s="132">
        <v>0.29940119760479045</v>
      </c>
      <c r="G81" s="135">
        <v>100</v>
      </c>
      <c r="H81" s="135">
        <v>100</v>
      </c>
      <c r="I81" s="135">
        <v>0</v>
      </c>
      <c r="J81" s="39">
        <v>0</v>
      </c>
      <c r="K81" s="132">
        <v>0.13702384214853383</v>
      </c>
      <c r="L81" s="135">
        <v>60527</v>
      </c>
      <c r="M81" s="135">
        <v>59998</v>
      </c>
      <c r="N81" s="135">
        <v>-529</v>
      </c>
      <c r="O81" s="39">
        <v>-0.8739901201116851</v>
      </c>
      <c r="P81" s="132">
        <v>0.021615006196616406</v>
      </c>
    </row>
    <row r="82" spans="1:16" ht="13.5">
      <c r="A82" s="2" t="s">
        <v>177</v>
      </c>
      <c r="B82" s="135">
        <v>3</v>
      </c>
      <c r="C82" s="135">
        <v>2</v>
      </c>
      <c r="D82" s="135">
        <v>-1</v>
      </c>
      <c r="E82" s="39">
        <v>-33.33333333333334</v>
      </c>
      <c r="F82" s="132">
        <v>0.0855431993156544</v>
      </c>
      <c r="G82" s="137" t="s">
        <v>115</v>
      </c>
      <c r="H82" s="137" t="s">
        <v>115</v>
      </c>
      <c r="I82" s="137" t="s">
        <v>115</v>
      </c>
      <c r="J82" s="137" t="s">
        <v>115</v>
      </c>
      <c r="K82" s="138" t="s">
        <v>115</v>
      </c>
      <c r="L82" s="137" t="s">
        <v>115</v>
      </c>
      <c r="M82" s="137" t="s">
        <v>115</v>
      </c>
      <c r="N82" s="137" t="s">
        <v>115</v>
      </c>
      <c r="O82" s="137" t="s">
        <v>115</v>
      </c>
      <c r="P82" s="138" t="s">
        <v>115</v>
      </c>
    </row>
    <row r="83" spans="1:16" ht="13.5">
      <c r="A83" s="2"/>
      <c r="B83" s="135"/>
      <c r="C83" s="135"/>
      <c r="D83" s="135"/>
      <c r="E83" s="39"/>
      <c r="F83" s="132"/>
      <c r="G83" s="135"/>
      <c r="H83" s="135"/>
      <c r="I83" s="135"/>
      <c r="J83" s="39"/>
      <c r="K83" s="132"/>
      <c r="L83" s="135"/>
      <c r="M83" s="135"/>
      <c r="N83" s="135"/>
      <c r="O83" s="39"/>
      <c r="P83" s="132"/>
    </row>
    <row r="84" spans="1:18" ht="13.5">
      <c r="A84" s="2" t="s">
        <v>178</v>
      </c>
      <c r="B84" s="135">
        <v>68</v>
      </c>
      <c r="C84" s="135">
        <v>64</v>
      </c>
      <c r="D84" s="135">
        <v>-4</v>
      </c>
      <c r="E84" s="39">
        <v>-5.882352941176478</v>
      </c>
      <c r="F84" s="132">
        <v>2.737382378100941</v>
      </c>
      <c r="G84" s="135">
        <v>1397</v>
      </c>
      <c r="H84" s="135">
        <v>1325</v>
      </c>
      <c r="I84" s="135">
        <v>-72</v>
      </c>
      <c r="J84" s="39">
        <v>-5.153901216893345</v>
      </c>
      <c r="K84" s="132">
        <v>1.8155659084680735</v>
      </c>
      <c r="L84" s="135">
        <v>1390002</v>
      </c>
      <c r="M84" s="135">
        <v>1320596</v>
      </c>
      <c r="N84" s="135">
        <v>-69406</v>
      </c>
      <c r="O84" s="39">
        <v>-4.993230225568027</v>
      </c>
      <c r="P84" s="132">
        <v>0.47576070407724985</v>
      </c>
      <c r="R84" s="52"/>
    </row>
    <row r="85" spans="1:16" ht="13.5">
      <c r="A85" s="2" t="s">
        <v>144</v>
      </c>
      <c r="B85" s="135">
        <v>23</v>
      </c>
      <c r="C85" s="135">
        <v>20</v>
      </c>
      <c r="D85" s="135">
        <v>-3</v>
      </c>
      <c r="E85" s="39">
        <v>-13.043478260869563</v>
      </c>
      <c r="F85" s="132">
        <v>0.8554319931565441</v>
      </c>
      <c r="G85" s="135">
        <v>403</v>
      </c>
      <c r="H85" s="135">
        <v>374</v>
      </c>
      <c r="I85" s="135">
        <v>-29</v>
      </c>
      <c r="J85" s="39">
        <v>-7.1960297766749335</v>
      </c>
      <c r="K85" s="132">
        <v>0.5124691696355166</v>
      </c>
      <c r="L85" s="135">
        <v>410348</v>
      </c>
      <c r="M85" s="135">
        <v>398057</v>
      </c>
      <c r="N85" s="135">
        <v>-12291</v>
      </c>
      <c r="O85" s="39">
        <v>-2.995262557634007</v>
      </c>
      <c r="P85" s="132">
        <v>0.14340485552195967</v>
      </c>
    </row>
    <row r="86" spans="1:16" ht="13.5">
      <c r="A86" s="2" t="s">
        <v>145</v>
      </c>
      <c r="B86" s="135">
        <v>45</v>
      </c>
      <c r="C86" s="135">
        <v>44</v>
      </c>
      <c r="D86" s="135">
        <v>-1</v>
      </c>
      <c r="E86" s="39">
        <v>-2.2222222222222285</v>
      </c>
      <c r="F86" s="132">
        <v>1.8819503849443968</v>
      </c>
      <c r="G86" s="135">
        <v>994</v>
      </c>
      <c r="H86" s="135">
        <v>951</v>
      </c>
      <c r="I86" s="135">
        <v>-43</v>
      </c>
      <c r="J86" s="39">
        <v>-4.325955734406435</v>
      </c>
      <c r="K86" s="132">
        <v>1.303096738832557</v>
      </c>
      <c r="L86" s="135">
        <v>979654</v>
      </c>
      <c r="M86" s="135">
        <v>922539</v>
      </c>
      <c r="N86" s="135">
        <v>-57115</v>
      </c>
      <c r="O86" s="39">
        <v>-5.8301196136595195</v>
      </c>
      <c r="P86" s="132">
        <v>0.3323558485552902</v>
      </c>
    </row>
    <row r="87" spans="1:16" ht="13.5">
      <c r="A87" s="2"/>
      <c r="B87" s="135"/>
      <c r="C87" s="135"/>
      <c r="D87" s="135"/>
      <c r="E87" s="39"/>
      <c r="F87" s="132"/>
      <c r="G87" s="135"/>
      <c r="H87" s="135"/>
      <c r="I87" s="135"/>
      <c r="J87" s="39"/>
      <c r="K87" s="132"/>
      <c r="L87" s="135"/>
      <c r="M87" s="135"/>
      <c r="N87" s="135"/>
      <c r="O87" s="39"/>
      <c r="P87" s="132"/>
    </row>
    <row r="88" spans="1:18" ht="13.5">
      <c r="A88" s="2" t="s">
        <v>146</v>
      </c>
      <c r="B88" s="135">
        <v>47</v>
      </c>
      <c r="C88" s="135">
        <v>42</v>
      </c>
      <c r="D88" s="135">
        <v>-5</v>
      </c>
      <c r="E88" s="39">
        <v>-10.63829787234043</v>
      </c>
      <c r="F88" s="132">
        <v>1.7964071856287425</v>
      </c>
      <c r="G88" s="137" t="s">
        <v>179</v>
      </c>
      <c r="H88" s="137" t="s">
        <v>179</v>
      </c>
      <c r="I88" s="137" t="s">
        <v>179</v>
      </c>
      <c r="J88" s="39">
        <v>-10.991379310344826</v>
      </c>
      <c r="K88" s="138" t="s">
        <v>179</v>
      </c>
      <c r="L88" s="137" t="s">
        <v>179</v>
      </c>
      <c r="M88" s="137" t="s">
        <v>179</v>
      </c>
      <c r="N88" s="137" t="s">
        <v>179</v>
      </c>
      <c r="O88" s="39">
        <v>-7.807258244411869</v>
      </c>
      <c r="P88" s="138" t="s">
        <v>179</v>
      </c>
      <c r="R88" s="52"/>
    </row>
    <row r="89" spans="1:16" ht="13.5">
      <c r="A89" s="2" t="s">
        <v>147</v>
      </c>
      <c r="B89" s="135">
        <v>3</v>
      </c>
      <c r="C89" s="135">
        <v>2</v>
      </c>
      <c r="D89" s="135">
        <v>-1</v>
      </c>
      <c r="E89" s="39">
        <v>-33.33333333333334</v>
      </c>
      <c r="F89" s="132">
        <v>0.0855431993156544</v>
      </c>
      <c r="G89" s="137" t="s">
        <v>115</v>
      </c>
      <c r="H89" s="137" t="s">
        <v>115</v>
      </c>
      <c r="I89" s="137" t="s">
        <v>115</v>
      </c>
      <c r="J89" s="39">
        <v>-22.222222222222214</v>
      </c>
      <c r="K89" s="138" t="s">
        <v>115</v>
      </c>
      <c r="L89" s="137" t="s">
        <v>115</v>
      </c>
      <c r="M89" s="137" t="s">
        <v>115</v>
      </c>
      <c r="N89" s="137" t="s">
        <v>115</v>
      </c>
      <c r="O89" s="39">
        <v>27.894946279347394</v>
      </c>
      <c r="P89" s="138" t="s">
        <v>115</v>
      </c>
    </row>
    <row r="90" spans="1:16" ht="13.5">
      <c r="A90" s="2" t="s">
        <v>148</v>
      </c>
      <c r="B90" s="135">
        <v>6</v>
      </c>
      <c r="C90" s="135">
        <v>5</v>
      </c>
      <c r="D90" s="135">
        <v>-1</v>
      </c>
      <c r="E90" s="39">
        <v>-16.666666666666657</v>
      </c>
      <c r="F90" s="132">
        <v>0.21385799828913601</v>
      </c>
      <c r="G90" s="135">
        <v>81</v>
      </c>
      <c r="H90" s="135">
        <v>73</v>
      </c>
      <c r="I90" s="135">
        <v>-8</v>
      </c>
      <c r="J90" s="39">
        <v>-9.876543209876544</v>
      </c>
      <c r="K90" s="132">
        <v>0.10002740476842971</v>
      </c>
      <c r="L90" s="135">
        <v>134958</v>
      </c>
      <c r="M90" s="135">
        <v>128476</v>
      </c>
      <c r="N90" s="135">
        <v>-6482</v>
      </c>
      <c r="O90" s="39">
        <v>-4.802975740600772</v>
      </c>
      <c r="P90" s="132">
        <v>0.04628503510311159</v>
      </c>
    </row>
    <row r="91" spans="1:16" ht="13.5">
      <c r="A91" s="2" t="s">
        <v>149</v>
      </c>
      <c r="B91" s="135">
        <v>6</v>
      </c>
      <c r="C91" s="135">
        <v>5</v>
      </c>
      <c r="D91" s="135">
        <v>-1</v>
      </c>
      <c r="E91" s="39">
        <v>-16.666666666666657</v>
      </c>
      <c r="F91" s="132">
        <v>0.21385799828913601</v>
      </c>
      <c r="G91" s="135">
        <v>83</v>
      </c>
      <c r="H91" s="135">
        <v>72</v>
      </c>
      <c r="I91" s="135">
        <v>-11</v>
      </c>
      <c r="J91" s="39">
        <v>-13.253012048192772</v>
      </c>
      <c r="K91" s="132">
        <v>0.09865716634694438</v>
      </c>
      <c r="L91" s="135">
        <v>85615</v>
      </c>
      <c r="M91" s="135">
        <v>83479</v>
      </c>
      <c r="N91" s="135">
        <v>-2136</v>
      </c>
      <c r="O91" s="39">
        <v>-2.494889914150562</v>
      </c>
      <c r="P91" s="132">
        <v>0.03007432084881731</v>
      </c>
    </row>
    <row r="92" spans="1:16" ht="13.5">
      <c r="A92" s="2" t="s">
        <v>150</v>
      </c>
      <c r="B92" s="135">
        <v>16</v>
      </c>
      <c r="C92" s="135">
        <v>15</v>
      </c>
      <c r="D92" s="135">
        <v>-1</v>
      </c>
      <c r="E92" s="39">
        <v>-6.25</v>
      </c>
      <c r="F92" s="132">
        <v>0.6415739948674081</v>
      </c>
      <c r="G92" s="135">
        <v>159</v>
      </c>
      <c r="H92" s="135">
        <v>136</v>
      </c>
      <c r="I92" s="135">
        <v>-23</v>
      </c>
      <c r="J92" s="39">
        <v>-14.465408805031444</v>
      </c>
      <c r="K92" s="132">
        <v>0.18635242532200602</v>
      </c>
      <c r="L92" s="135">
        <v>116353</v>
      </c>
      <c r="M92" s="135">
        <v>110267</v>
      </c>
      <c r="N92" s="135">
        <v>-6086</v>
      </c>
      <c r="O92" s="39">
        <v>-5.23063436267222</v>
      </c>
      <c r="P92" s="132">
        <v>0.03972502230544853</v>
      </c>
    </row>
    <row r="93" spans="1:16" ht="13.5">
      <c r="A93" s="2" t="s">
        <v>151</v>
      </c>
      <c r="B93" s="135">
        <v>16</v>
      </c>
      <c r="C93" s="135">
        <v>15</v>
      </c>
      <c r="D93" s="135">
        <v>-1</v>
      </c>
      <c r="E93" s="39">
        <v>-6.25</v>
      </c>
      <c r="F93" s="132">
        <v>0.6415739948674081</v>
      </c>
      <c r="G93" s="135">
        <v>123</v>
      </c>
      <c r="H93" s="135">
        <v>118</v>
      </c>
      <c r="I93" s="135">
        <v>-5</v>
      </c>
      <c r="J93" s="39">
        <v>-4.065040650406502</v>
      </c>
      <c r="K93" s="132">
        <v>0.16168813373526994</v>
      </c>
      <c r="L93" s="135">
        <v>119785</v>
      </c>
      <c r="M93" s="135">
        <v>97038</v>
      </c>
      <c r="N93" s="135">
        <v>-22747</v>
      </c>
      <c r="O93" s="39">
        <v>-18.989856826814716</v>
      </c>
      <c r="P93" s="132">
        <v>0.03495911482561523</v>
      </c>
    </row>
    <row r="94" spans="1:16" ht="13.5">
      <c r="A94" s="2"/>
      <c r="B94" s="135"/>
      <c r="C94" s="135"/>
      <c r="D94" s="135"/>
      <c r="E94" s="39"/>
      <c r="F94" s="132"/>
      <c r="G94" s="135"/>
      <c r="H94" s="135"/>
      <c r="I94" s="135"/>
      <c r="J94" s="39"/>
      <c r="K94" s="132"/>
      <c r="L94" s="135"/>
      <c r="M94" s="135"/>
      <c r="N94" s="135"/>
      <c r="O94" s="39"/>
      <c r="P94" s="132"/>
    </row>
    <row r="95" spans="1:18" ht="13.5">
      <c r="A95" s="2" t="s">
        <v>152</v>
      </c>
      <c r="B95" s="135">
        <v>50</v>
      </c>
      <c r="C95" s="135">
        <v>46</v>
      </c>
      <c r="D95" s="135">
        <v>-4</v>
      </c>
      <c r="E95" s="39">
        <v>-8</v>
      </c>
      <c r="F95" s="132">
        <v>1.9674935842600514</v>
      </c>
      <c r="G95" s="135">
        <v>1496</v>
      </c>
      <c r="H95" s="135">
        <v>1341</v>
      </c>
      <c r="I95" s="135">
        <v>-155</v>
      </c>
      <c r="J95" s="39">
        <v>-10.360962566844918</v>
      </c>
      <c r="K95" s="132">
        <v>1.8374897232118388</v>
      </c>
      <c r="L95" s="135">
        <v>1702508</v>
      </c>
      <c r="M95" s="135">
        <v>1688678</v>
      </c>
      <c r="N95" s="135">
        <v>-13830</v>
      </c>
      <c r="O95" s="39">
        <v>-0.8123309846414912</v>
      </c>
      <c r="P95" s="132">
        <v>0.6083667027915897</v>
      </c>
      <c r="R95" s="52"/>
    </row>
    <row r="96" spans="1:16" ht="13.5">
      <c r="A96" s="2" t="s">
        <v>153</v>
      </c>
      <c r="B96" s="135">
        <v>19</v>
      </c>
      <c r="C96" s="135">
        <v>16</v>
      </c>
      <c r="D96" s="135">
        <v>-3</v>
      </c>
      <c r="E96" s="39">
        <v>-15.789473684210535</v>
      </c>
      <c r="F96" s="132">
        <v>0.6843455945252352</v>
      </c>
      <c r="G96" s="135">
        <v>780</v>
      </c>
      <c r="H96" s="135">
        <v>678</v>
      </c>
      <c r="I96" s="135">
        <v>-102</v>
      </c>
      <c r="J96" s="39">
        <v>-13.07692307692308</v>
      </c>
      <c r="K96" s="132">
        <v>0.9290216497670595</v>
      </c>
      <c r="L96" s="135">
        <v>932078</v>
      </c>
      <c r="M96" s="135">
        <v>919482</v>
      </c>
      <c r="N96" s="135">
        <v>-12596</v>
      </c>
      <c r="O96" s="39">
        <v>-1.3513890468394294</v>
      </c>
      <c r="P96" s="132">
        <v>0.3312545272788634</v>
      </c>
    </row>
    <row r="97" spans="1:16" ht="13.5">
      <c r="A97" s="2" t="s">
        <v>180</v>
      </c>
      <c r="B97" s="135">
        <v>8</v>
      </c>
      <c r="C97" s="135">
        <v>8</v>
      </c>
      <c r="D97" s="135">
        <v>0</v>
      </c>
      <c r="E97" s="135">
        <v>0</v>
      </c>
      <c r="F97" s="132">
        <v>0.3421727972626176</v>
      </c>
      <c r="G97" s="135">
        <v>183</v>
      </c>
      <c r="H97" s="135">
        <v>174</v>
      </c>
      <c r="I97" s="135">
        <v>-9</v>
      </c>
      <c r="J97" s="39">
        <v>-4.918032786885249</v>
      </c>
      <c r="K97" s="132">
        <v>0.2384214853384489</v>
      </c>
      <c r="L97" s="135">
        <v>127622</v>
      </c>
      <c r="M97" s="135">
        <v>119485</v>
      </c>
      <c r="N97" s="135">
        <v>-8137</v>
      </c>
      <c r="O97" s="39">
        <v>-6.375859961448654</v>
      </c>
      <c r="P97" s="132">
        <v>0.04304591845399365</v>
      </c>
    </row>
    <row r="98" spans="1:16" ht="13.5">
      <c r="A98" s="115" t="s">
        <v>369</v>
      </c>
      <c r="B98" s="135">
        <v>13</v>
      </c>
      <c r="C98" s="135">
        <v>12</v>
      </c>
      <c r="D98" s="135">
        <v>-1</v>
      </c>
      <c r="E98" s="39">
        <v>-7.692307692307693</v>
      </c>
      <c r="F98" s="132">
        <v>0.5132591958939264</v>
      </c>
      <c r="G98" s="135">
        <v>384</v>
      </c>
      <c r="H98" s="135">
        <v>344</v>
      </c>
      <c r="I98" s="135">
        <v>-40</v>
      </c>
      <c r="J98" s="39">
        <v>-10.416666666666657</v>
      </c>
      <c r="K98" s="132">
        <v>0.4713620169909565</v>
      </c>
      <c r="L98" s="135">
        <v>525528</v>
      </c>
      <c r="M98" s="135">
        <v>533262</v>
      </c>
      <c r="N98" s="135">
        <v>7734</v>
      </c>
      <c r="O98" s="39">
        <v>1.4716627848563775</v>
      </c>
      <c r="P98" s="132">
        <v>0.19211409437681354</v>
      </c>
    </row>
    <row r="99" spans="1:16" ht="13.5">
      <c r="A99" s="2" t="s">
        <v>154</v>
      </c>
      <c r="B99" s="135">
        <v>10</v>
      </c>
      <c r="C99" s="135">
        <v>10</v>
      </c>
      <c r="D99" s="135">
        <v>0</v>
      </c>
      <c r="E99" s="135">
        <v>0</v>
      </c>
      <c r="F99" s="132">
        <v>0.42771599657827203</v>
      </c>
      <c r="G99" s="135">
        <v>149</v>
      </c>
      <c r="H99" s="135">
        <v>145</v>
      </c>
      <c r="I99" s="135">
        <v>-4</v>
      </c>
      <c r="J99" s="39">
        <v>-2.6845637583892596</v>
      </c>
      <c r="K99" s="132">
        <v>0.19868457111537405</v>
      </c>
      <c r="L99" s="135">
        <v>117280</v>
      </c>
      <c r="M99" s="135">
        <v>116449</v>
      </c>
      <c r="N99" s="135">
        <v>-831</v>
      </c>
      <c r="O99" s="39">
        <v>-0.7085607094133763</v>
      </c>
      <c r="P99" s="132">
        <v>0.041952162681919127</v>
      </c>
    </row>
    <row r="100" spans="1:16" ht="13.5">
      <c r="A100" s="2"/>
      <c r="B100" s="135"/>
      <c r="C100" s="135"/>
      <c r="D100" s="135"/>
      <c r="E100" s="39"/>
      <c r="F100" s="132"/>
      <c r="G100" s="135"/>
      <c r="H100" s="135"/>
      <c r="I100" s="135"/>
      <c r="J100" s="39"/>
      <c r="K100" s="132"/>
      <c r="L100" s="135"/>
      <c r="M100" s="135"/>
      <c r="N100" s="135"/>
      <c r="O100" s="39"/>
      <c r="P100" s="132"/>
    </row>
    <row r="101" spans="1:18" ht="13.5">
      <c r="A101" s="2" t="s">
        <v>155</v>
      </c>
      <c r="B101" s="135">
        <v>29</v>
      </c>
      <c r="C101" s="135">
        <v>26</v>
      </c>
      <c r="D101" s="135">
        <v>-3</v>
      </c>
      <c r="E101" s="39">
        <v>-10.34482758620689</v>
      </c>
      <c r="F101" s="132">
        <v>1.1120615911035072</v>
      </c>
      <c r="G101" s="135">
        <v>724</v>
      </c>
      <c r="H101" s="135">
        <v>697</v>
      </c>
      <c r="I101" s="135">
        <v>-27</v>
      </c>
      <c r="J101" s="39">
        <v>-3.7292817679558112</v>
      </c>
      <c r="K101" s="132">
        <v>0.9550561797752809</v>
      </c>
      <c r="L101" s="135">
        <v>1372693</v>
      </c>
      <c r="M101" s="135">
        <v>1427980</v>
      </c>
      <c r="N101" s="135">
        <v>55287</v>
      </c>
      <c r="O101" s="39">
        <v>4.027630358718227</v>
      </c>
      <c r="P101" s="132">
        <v>0.514447090713762</v>
      </c>
      <c r="R101" s="52"/>
    </row>
    <row r="102" spans="1:16" ht="13.5">
      <c r="A102" s="2" t="s">
        <v>156</v>
      </c>
      <c r="B102" s="135">
        <v>14</v>
      </c>
      <c r="C102" s="135">
        <v>13</v>
      </c>
      <c r="D102" s="135">
        <v>-1</v>
      </c>
      <c r="E102" s="39">
        <v>-7.142857142857139</v>
      </c>
      <c r="F102" s="132">
        <v>0.5560307955517536</v>
      </c>
      <c r="G102" s="135">
        <v>425</v>
      </c>
      <c r="H102" s="135">
        <v>430</v>
      </c>
      <c r="I102" s="135">
        <v>5</v>
      </c>
      <c r="J102" s="39">
        <v>1.17647058823529</v>
      </c>
      <c r="K102" s="132">
        <v>0.5892025212386955</v>
      </c>
      <c r="L102" s="135">
        <v>1104249</v>
      </c>
      <c r="M102" s="135">
        <v>1155342</v>
      </c>
      <c r="N102" s="135">
        <v>51093</v>
      </c>
      <c r="O102" s="39">
        <v>4.626945553041011</v>
      </c>
      <c r="P102" s="132">
        <v>0.41622594901848714</v>
      </c>
    </row>
    <row r="103" spans="1:16" ht="13.5">
      <c r="A103" s="3" t="s">
        <v>157</v>
      </c>
      <c r="B103" s="139">
        <v>15</v>
      </c>
      <c r="C103" s="139">
        <v>13</v>
      </c>
      <c r="D103" s="139">
        <v>-2</v>
      </c>
      <c r="E103" s="93">
        <v>-13.333333333333329</v>
      </c>
      <c r="F103" s="116">
        <v>0.5560307955517536</v>
      </c>
      <c r="G103" s="139">
        <v>299</v>
      </c>
      <c r="H103" s="139">
        <v>267</v>
      </c>
      <c r="I103" s="139">
        <v>-32</v>
      </c>
      <c r="J103" s="93">
        <v>-10.702341137123753</v>
      </c>
      <c r="K103" s="116">
        <v>0.3658536585365854</v>
      </c>
      <c r="L103" s="139">
        <v>268444</v>
      </c>
      <c r="M103" s="139">
        <v>272638</v>
      </c>
      <c r="N103" s="139">
        <v>4194</v>
      </c>
      <c r="O103" s="93">
        <v>1.5623370237368022</v>
      </c>
      <c r="P103" s="116">
        <v>0.0982211416952749</v>
      </c>
    </row>
  </sheetData>
  <mergeCells count="6">
    <mergeCell ref="B4:F4"/>
    <mergeCell ref="G4:K4"/>
    <mergeCell ref="L4:P4"/>
    <mergeCell ref="B56:F56"/>
    <mergeCell ref="G56:K56"/>
    <mergeCell ref="L56:P56"/>
  </mergeCells>
  <printOptions/>
  <pageMargins left="0.7874015748031497" right="0.7874015748031497" top="0.984251968503937" bottom="0.3937007874015748" header="0.5118110236220472" footer="0.5118110236220472"/>
  <pageSetup horizontalDpi="300" verticalDpi="300" orientation="landscape" paperSize="9" scale="75" r:id="rId1"/>
  <rowBreaks count="2" manualBreakCount="2">
    <brk id="52" max="16" man="1"/>
    <brk id="104" max="16" man="1"/>
  </rowBreaks>
</worksheet>
</file>

<file path=xl/worksheets/sheet6.xml><?xml version="1.0" encoding="utf-8"?>
<worksheet xmlns="http://schemas.openxmlformats.org/spreadsheetml/2006/main" xmlns:r="http://schemas.openxmlformats.org/officeDocument/2006/relationships">
  <dimension ref="A1:K103"/>
  <sheetViews>
    <sheetView zoomScale="75" zoomScaleNormal="75" zoomScaleSheetLayoutView="100" workbookViewId="0" topLeftCell="A1">
      <selection activeCell="G112" sqref="G112"/>
    </sheetView>
  </sheetViews>
  <sheetFormatPr defaultColWidth="9.00390625" defaultRowHeight="13.5"/>
  <cols>
    <col min="1" max="3" width="11.625" style="40" customWidth="1"/>
    <col min="4" max="4" width="11.125" style="40" customWidth="1"/>
    <col min="5" max="5" width="10.25390625" style="40" customWidth="1"/>
    <col min="6" max="6" width="9.125" style="40" customWidth="1"/>
    <col min="7" max="8" width="12.625" style="40" customWidth="1"/>
    <col min="9" max="9" width="11.625" style="40" customWidth="1"/>
    <col min="10" max="10" width="8.50390625" style="40" customWidth="1"/>
    <col min="11" max="11" width="9.00390625" style="40" customWidth="1"/>
    <col min="12" max="12" width="2.50390625" style="40" customWidth="1"/>
    <col min="13" max="16384" width="9.00390625" style="40" customWidth="1"/>
  </cols>
  <sheetData>
    <row r="1" ht="13.5">
      <c r="A1" s="40" t="s">
        <v>357</v>
      </c>
    </row>
    <row r="3" ht="13.5">
      <c r="K3" s="68" t="s">
        <v>88</v>
      </c>
    </row>
    <row r="4" spans="1:11" ht="13.5">
      <c r="A4" s="69"/>
      <c r="B4" s="155" t="s">
        <v>184</v>
      </c>
      <c r="C4" s="156"/>
      <c r="D4" s="156"/>
      <c r="E4" s="156"/>
      <c r="F4" s="157"/>
      <c r="G4" s="155" t="s">
        <v>185</v>
      </c>
      <c r="H4" s="156"/>
      <c r="I4" s="156"/>
      <c r="J4" s="156"/>
      <c r="K4" s="157"/>
    </row>
    <row r="5" spans="1:11" ht="13.5">
      <c r="A5" s="70" t="s">
        <v>182</v>
      </c>
      <c r="B5" s="71" t="s">
        <v>186</v>
      </c>
      <c r="C5" s="71" t="s">
        <v>187</v>
      </c>
      <c r="D5" s="37"/>
      <c r="E5" s="37"/>
      <c r="F5" s="72"/>
      <c r="G5" s="71" t="s">
        <v>186</v>
      </c>
      <c r="H5" s="71" t="s">
        <v>187</v>
      </c>
      <c r="I5" s="37"/>
      <c r="J5" s="37"/>
      <c r="K5" s="72"/>
    </row>
    <row r="6" spans="1:11" ht="13.5">
      <c r="A6" s="74"/>
      <c r="B6" s="74"/>
      <c r="C6" s="75"/>
      <c r="D6" s="76" t="s">
        <v>181</v>
      </c>
      <c r="E6" s="76" t="s">
        <v>130</v>
      </c>
      <c r="F6" s="76" t="s">
        <v>131</v>
      </c>
      <c r="G6" s="74"/>
      <c r="H6" s="75"/>
      <c r="I6" s="76" t="s">
        <v>99</v>
      </c>
      <c r="J6" s="76" t="s">
        <v>130</v>
      </c>
      <c r="K6" s="76" t="s">
        <v>131</v>
      </c>
    </row>
    <row r="7" spans="1:11" ht="13.5">
      <c r="A7" s="69"/>
      <c r="B7" s="121"/>
      <c r="C7" s="121"/>
      <c r="D7" s="121"/>
      <c r="E7" s="121"/>
      <c r="F7" s="129"/>
      <c r="G7" s="121"/>
      <c r="H7" s="121"/>
      <c r="I7" s="121"/>
      <c r="J7" s="121"/>
      <c r="K7" s="129"/>
    </row>
    <row r="8" spans="1:11" ht="13.5">
      <c r="A8" s="77" t="s">
        <v>100</v>
      </c>
      <c r="B8" s="135">
        <v>31291416</v>
      </c>
      <c r="C8" s="135">
        <v>28837828</v>
      </c>
      <c r="D8" s="135">
        <v>-2453588</v>
      </c>
      <c r="E8" s="126">
        <v>-7.8410897097146375</v>
      </c>
      <c r="F8" s="127">
        <v>100</v>
      </c>
      <c r="G8" s="135">
        <v>153743336</v>
      </c>
      <c r="H8" s="135">
        <v>146929813</v>
      </c>
      <c r="I8" s="135">
        <v>-6813523</v>
      </c>
      <c r="J8" s="126">
        <v>-4.431751760609643</v>
      </c>
      <c r="K8" s="127">
        <v>100</v>
      </c>
    </row>
    <row r="9" spans="1:11" ht="13.5">
      <c r="A9" s="70"/>
      <c r="B9" s="135"/>
      <c r="C9" s="135"/>
      <c r="D9" s="135"/>
      <c r="E9" s="126"/>
      <c r="F9" s="127"/>
      <c r="G9" s="135"/>
      <c r="H9" s="135"/>
      <c r="I9" s="135"/>
      <c r="J9" s="126"/>
      <c r="K9" s="127"/>
    </row>
    <row r="10" spans="1:11" ht="13.5">
      <c r="A10" s="77" t="s">
        <v>101</v>
      </c>
      <c r="B10" s="135">
        <v>24218187</v>
      </c>
      <c r="C10" s="135">
        <v>22249726</v>
      </c>
      <c r="D10" s="135">
        <v>-1968461</v>
      </c>
      <c r="E10" s="126">
        <v>-8.12802791554958</v>
      </c>
      <c r="F10" s="127">
        <v>77.15465256259938</v>
      </c>
      <c r="G10" s="135">
        <v>117481152</v>
      </c>
      <c r="H10" s="135">
        <v>109609353</v>
      </c>
      <c r="I10" s="135">
        <v>-7871799</v>
      </c>
      <c r="J10" s="126">
        <v>-6.700478217986827</v>
      </c>
      <c r="K10" s="127">
        <v>74.59980432970401</v>
      </c>
    </row>
    <row r="11" spans="1:11" ht="13.5">
      <c r="A11" s="77" t="s">
        <v>102</v>
      </c>
      <c r="B11" s="135">
        <v>7073229</v>
      </c>
      <c r="C11" s="135">
        <v>6588102</v>
      </c>
      <c r="D11" s="135">
        <v>-485127</v>
      </c>
      <c r="E11" s="126">
        <v>-6.858635567998718</v>
      </c>
      <c r="F11" s="127">
        <v>22.845347437400626</v>
      </c>
      <c r="G11" s="135">
        <v>36262184</v>
      </c>
      <c r="H11" s="135">
        <v>37320460</v>
      </c>
      <c r="I11" s="135">
        <v>1058276</v>
      </c>
      <c r="J11" s="126">
        <v>2.9184011641439014</v>
      </c>
      <c r="K11" s="127">
        <v>25.400195670295993</v>
      </c>
    </row>
    <row r="12" spans="1:11" ht="13.5">
      <c r="A12" s="70"/>
      <c r="B12" s="135"/>
      <c r="C12" s="135"/>
      <c r="D12" s="135"/>
      <c r="E12" s="126"/>
      <c r="F12" s="127"/>
      <c r="G12" s="135"/>
      <c r="H12" s="135"/>
      <c r="I12" s="135"/>
      <c r="J12" s="126"/>
      <c r="K12" s="127"/>
    </row>
    <row r="13" spans="1:11" ht="13.5">
      <c r="A13" s="70" t="s">
        <v>103</v>
      </c>
      <c r="B13" s="135">
        <v>13059101</v>
      </c>
      <c r="C13" s="136">
        <v>12252228</v>
      </c>
      <c r="D13" s="135">
        <v>-806873</v>
      </c>
      <c r="E13" s="126">
        <v>-6.178625925322123</v>
      </c>
      <c r="F13" s="127">
        <v>42.48665329441593</v>
      </c>
      <c r="G13" s="135">
        <v>72519251</v>
      </c>
      <c r="H13" s="135">
        <v>64829438</v>
      </c>
      <c r="I13" s="135">
        <v>-7689813</v>
      </c>
      <c r="J13" s="126">
        <v>-10.603822976605201</v>
      </c>
      <c r="K13" s="127">
        <v>44.122725453955354</v>
      </c>
    </row>
    <row r="14" spans="1:11" ht="13.5">
      <c r="A14" s="70" t="s">
        <v>104</v>
      </c>
      <c r="B14" s="135">
        <v>489874</v>
      </c>
      <c r="C14" s="135">
        <v>471265</v>
      </c>
      <c r="D14" s="135">
        <v>-18609</v>
      </c>
      <c r="E14" s="126">
        <v>-3.7987319188199393</v>
      </c>
      <c r="F14" s="127">
        <v>1.6341903419355992</v>
      </c>
      <c r="G14" s="135">
        <v>743240</v>
      </c>
      <c r="H14" s="135">
        <v>737954</v>
      </c>
      <c r="I14" s="135">
        <v>-5286</v>
      </c>
      <c r="J14" s="126">
        <v>-0.7112103761907349</v>
      </c>
      <c r="K14" s="127">
        <v>0.5022493290725144</v>
      </c>
    </row>
    <row r="15" spans="1:11" ht="13.5">
      <c r="A15" s="70" t="s">
        <v>105</v>
      </c>
      <c r="B15" s="135">
        <v>2877019</v>
      </c>
      <c r="C15" s="135">
        <v>2258668</v>
      </c>
      <c r="D15" s="135">
        <v>-618351</v>
      </c>
      <c r="E15" s="126">
        <v>-21.492767340083603</v>
      </c>
      <c r="F15" s="127">
        <v>7.832309700994125</v>
      </c>
      <c r="G15" s="135">
        <v>7316399</v>
      </c>
      <c r="H15" s="135">
        <v>7380525</v>
      </c>
      <c r="I15" s="135">
        <v>64126</v>
      </c>
      <c r="J15" s="126">
        <v>0.8764694216376085</v>
      </c>
      <c r="K15" s="127">
        <v>5.023163678837596</v>
      </c>
    </row>
    <row r="16" spans="1:11" ht="13.5">
      <c r="A16" s="70" t="s">
        <v>106</v>
      </c>
      <c r="B16" s="135">
        <v>1597847</v>
      </c>
      <c r="C16" s="135">
        <v>1508159</v>
      </c>
      <c r="D16" s="135">
        <v>-89688</v>
      </c>
      <c r="E16" s="126">
        <v>-5.613053064529964</v>
      </c>
      <c r="F16" s="127">
        <v>5.229794005290551</v>
      </c>
      <c r="G16" s="135">
        <v>4999659</v>
      </c>
      <c r="H16" s="135">
        <v>4990671</v>
      </c>
      <c r="I16" s="135">
        <v>-8988</v>
      </c>
      <c r="J16" s="126">
        <v>-0.1797722604681553</v>
      </c>
      <c r="K16" s="127">
        <v>3.3966360523442574</v>
      </c>
    </row>
    <row r="17" spans="1:11" ht="13.5">
      <c r="A17" s="70" t="s">
        <v>107</v>
      </c>
      <c r="B17" s="135">
        <v>1400231</v>
      </c>
      <c r="C17" s="135">
        <v>1138917</v>
      </c>
      <c r="D17" s="135">
        <v>-261314</v>
      </c>
      <c r="E17" s="126">
        <v>-18.662206450221433</v>
      </c>
      <c r="F17" s="127">
        <v>3.9493855085063965</v>
      </c>
      <c r="G17" s="135">
        <v>5507421</v>
      </c>
      <c r="H17" s="135">
        <v>4172048</v>
      </c>
      <c r="I17" s="135">
        <v>-1335373</v>
      </c>
      <c r="J17" s="126">
        <v>-24.246793553643357</v>
      </c>
      <c r="K17" s="127">
        <v>2.839483638354593</v>
      </c>
    </row>
    <row r="18" spans="1:11" ht="13.5">
      <c r="A18" s="70" t="s">
        <v>108</v>
      </c>
      <c r="B18" s="135">
        <v>1148911</v>
      </c>
      <c r="C18" s="135">
        <v>985898</v>
      </c>
      <c r="D18" s="135">
        <v>-163013</v>
      </c>
      <c r="E18" s="126">
        <v>-14.188479351316161</v>
      </c>
      <c r="F18" s="127">
        <v>3.4187664896260563</v>
      </c>
      <c r="G18" s="135">
        <v>6116952</v>
      </c>
      <c r="H18" s="135">
        <v>4845752</v>
      </c>
      <c r="I18" s="135">
        <v>-1271200</v>
      </c>
      <c r="J18" s="126">
        <v>-20.78159187778489</v>
      </c>
      <c r="K18" s="127">
        <v>3.2980046057773174</v>
      </c>
    </row>
    <row r="19" spans="1:11" ht="13.5">
      <c r="A19" s="70" t="s">
        <v>109</v>
      </c>
      <c r="B19" s="135">
        <v>504676</v>
      </c>
      <c r="C19" s="135">
        <v>475613</v>
      </c>
      <c r="D19" s="135">
        <v>-29063</v>
      </c>
      <c r="E19" s="126">
        <v>-5.7587442240169935</v>
      </c>
      <c r="F19" s="127">
        <v>1.6492677603875021</v>
      </c>
      <c r="G19" s="135">
        <v>1540945</v>
      </c>
      <c r="H19" s="135">
        <v>1410854</v>
      </c>
      <c r="I19" s="135">
        <v>-130091</v>
      </c>
      <c r="J19" s="126">
        <v>-8.442287038148663</v>
      </c>
      <c r="K19" s="127">
        <v>0.9602230964521816</v>
      </c>
    </row>
    <row r="20" spans="1:11" ht="13.5">
      <c r="A20" s="70" t="s">
        <v>110</v>
      </c>
      <c r="B20" s="135">
        <v>322905</v>
      </c>
      <c r="C20" s="135">
        <v>343424</v>
      </c>
      <c r="D20" s="135">
        <v>20519</v>
      </c>
      <c r="E20" s="126">
        <v>6.354500549697278</v>
      </c>
      <c r="F20" s="127">
        <v>1.1908802563077912</v>
      </c>
      <c r="G20" s="135">
        <v>2792642</v>
      </c>
      <c r="H20" s="135">
        <v>3149693</v>
      </c>
      <c r="I20" s="135">
        <v>357051</v>
      </c>
      <c r="J20" s="126">
        <v>12.785419685015114</v>
      </c>
      <c r="K20" s="127">
        <v>2.14367182240952</v>
      </c>
    </row>
    <row r="21" spans="1:11" ht="13.5">
      <c r="A21" s="70" t="s">
        <v>111</v>
      </c>
      <c r="B21" s="135">
        <v>353126</v>
      </c>
      <c r="C21" s="135">
        <v>352913</v>
      </c>
      <c r="D21" s="135">
        <v>-213</v>
      </c>
      <c r="E21" s="126">
        <v>-0.060318413257590464</v>
      </c>
      <c r="F21" s="127">
        <v>1.2237849535686252</v>
      </c>
      <c r="G21" s="135">
        <v>1005986</v>
      </c>
      <c r="H21" s="135">
        <v>959314</v>
      </c>
      <c r="I21" s="135">
        <v>-46672</v>
      </c>
      <c r="J21" s="126">
        <v>-4.639428381707106</v>
      </c>
      <c r="K21" s="127">
        <v>0.6529062961510745</v>
      </c>
    </row>
    <row r="22" spans="1:11" ht="13.5">
      <c r="A22" s="70" t="s">
        <v>112</v>
      </c>
      <c r="B22" s="135">
        <v>678208</v>
      </c>
      <c r="C22" s="135">
        <v>721276</v>
      </c>
      <c r="D22" s="135">
        <v>43068</v>
      </c>
      <c r="E22" s="126">
        <v>6.35026422572426</v>
      </c>
      <c r="F22" s="127">
        <v>2.501145370587549</v>
      </c>
      <c r="G22" s="135">
        <v>9410377</v>
      </c>
      <c r="H22" s="135">
        <v>11242786</v>
      </c>
      <c r="I22" s="135">
        <v>1832409</v>
      </c>
      <c r="J22" s="126">
        <v>19.472216681648362</v>
      </c>
      <c r="K22" s="127">
        <v>7.651807193139216</v>
      </c>
    </row>
    <row r="23" spans="1:11" ht="13.5">
      <c r="A23" s="70" t="s">
        <v>113</v>
      </c>
      <c r="B23" s="135">
        <v>1786289</v>
      </c>
      <c r="C23" s="135">
        <v>1741365</v>
      </c>
      <c r="D23" s="135">
        <v>-44924</v>
      </c>
      <c r="E23" s="126">
        <v>-2.514934593450448</v>
      </c>
      <c r="F23" s="127">
        <v>6.038474880979247</v>
      </c>
      <c r="G23" s="135">
        <v>5528280</v>
      </c>
      <c r="H23" s="135">
        <v>5890318</v>
      </c>
      <c r="I23" s="135">
        <v>362038</v>
      </c>
      <c r="J23" s="126">
        <v>6.548836166040786</v>
      </c>
      <c r="K23" s="127">
        <v>4.008933163210383</v>
      </c>
    </row>
    <row r="24" spans="1:11" ht="13.5">
      <c r="A24" s="70"/>
      <c r="B24" s="135"/>
      <c r="C24" s="135"/>
      <c r="D24" s="135"/>
      <c r="E24" s="126"/>
      <c r="F24" s="127"/>
      <c r="G24" s="135"/>
      <c r="H24" s="135"/>
      <c r="I24" s="135"/>
      <c r="J24" s="126"/>
      <c r="K24" s="127"/>
    </row>
    <row r="25" spans="1:11" ht="13.5">
      <c r="A25" s="70" t="s">
        <v>114</v>
      </c>
      <c r="B25" s="137" t="s">
        <v>159</v>
      </c>
      <c r="C25" s="137" t="s">
        <v>159</v>
      </c>
      <c r="D25" s="137" t="s">
        <v>159</v>
      </c>
      <c r="E25" s="126">
        <v>-0.9462745134853492</v>
      </c>
      <c r="F25" s="128" t="s">
        <v>159</v>
      </c>
      <c r="G25" s="137" t="s">
        <v>159</v>
      </c>
      <c r="H25" s="137" t="s">
        <v>159</v>
      </c>
      <c r="I25" s="137" t="s">
        <v>159</v>
      </c>
      <c r="J25" s="126">
        <v>-30.148231483427494</v>
      </c>
      <c r="K25" s="128" t="s">
        <v>159</v>
      </c>
    </row>
    <row r="26" spans="1:11" ht="13.5">
      <c r="A26" s="70" t="s">
        <v>160</v>
      </c>
      <c r="B26" s="137" t="s">
        <v>161</v>
      </c>
      <c r="C26" s="137" t="s">
        <v>161</v>
      </c>
      <c r="D26" s="137" t="s">
        <v>161</v>
      </c>
      <c r="E26" s="126">
        <v>5.786350148367944</v>
      </c>
      <c r="F26" s="128" t="s">
        <v>161</v>
      </c>
      <c r="G26" s="137" t="s">
        <v>161</v>
      </c>
      <c r="H26" s="137" t="s">
        <v>161</v>
      </c>
      <c r="I26" s="137" t="s">
        <v>161</v>
      </c>
      <c r="J26" s="126">
        <v>-12.847462315032502</v>
      </c>
      <c r="K26" s="128" t="s">
        <v>161</v>
      </c>
    </row>
    <row r="27" spans="1:11" ht="13.5">
      <c r="A27" s="70" t="s">
        <v>162</v>
      </c>
      <c r="B27" s="135">
        <v>52890</v>
      </c>
      <c r="C27" s="135">
        <v>53176</v>
      </c>
      <c r="D27" s="135">
        <v>286</v>
      </c>
      <c r="E27" s="126">
        <v>0.5407449423331343</v>
      </c>
      <c r="F27" s="127">
        <v>0.18439668896007008</v>
      </c>
      <c r="G27" s="135">
        <v>98717</v>
      </c>
      <c r="H27" s="135">
        <v>90519</v>
      </c>
      <c r="I27" s="135">
        <v>-8198</v>
      </c>
      <c r="J27" s="126">
        <v>-8.30454734240304</v>
      </c>
      <c r="K27" s="127">
        <v>0.06160696604167051</v>
      </c>
    </row>
    <row r="28" spans="1:11" ht="13.5">
      <c r="A28" s="70" t="s">
        <v>116</v>
      </c>
      <c r="B28" s="137" t="s">
        <v>159</v>
      </c>
      <c r="C28" s="137" t="s">
        <v>159</v>
      </c>
      <c r="D28" s="137" t="s">
        <v>159</v>
      </c>
      <c r="E28" s="160" t="s">
        <v>159</v>
      </c>
      <c r="F28" s="128" t="s">
        <v>159</v>
      </c>
      <c r="G28" s="137" t="s">
        <v>159</v>
      </c>
      <c r="H28" s="137" t="s">
        <v>159</v>
      </c>
      <c r="I28" s="137" t="s">
        <v>159</v>
      </c>
      <c r="J28" s="160" t="s">
        <v>159</v>
      </c>
      <c r="K28" s="128" t="s">
        <v>159</v>
      </c>
    </row>
    <row r="29" spans="1:11" ht="13.5">
      <c r="A29" s="70"/>
      <c r="B29" s="135"/>
      <c r="C29" s="135"/>
      <c r="D29" s="135"/>
      <c r="E29" s="126"/>
      <c r="F29" s="127"/>
      <c r="G29" s="135"/>
      <c r="H29" s="135"/>
      <c r="I29" s="135"/>
      <c r="J29" s="126"/>
      <c r="K29" s="127"/>
    </row>
    <row r="30" spans="1:11" ht="13.5">
      <c r="A30" s="70" t="s">
        <v>117</v>
      </c>
      <c r="B30" s="135">
        <v>1484382</v>
      </c>
      <c r="C30" s="135">
        <v>1420912</v>
      </c>
      <c r="D30" s="135">
        <v>-63470</v>
      </c>
      <c r="E30" s="126">
        <v>-4.275853520185507</v>
      </c>
      <c r="F30" s="127">
        <v>4.927250415669308</v>
      </c>
      <c r="G30" s="135">
        <v>11490154</v>
      </c>
      <c r="H30" s="135">
        <v>13107473</v>
      </c>
      <c r="I30" s="135">
        <v>1617319</v>
      </c>
      <c r="J30" s="126">
        <v>14.075694720888848</v>
      </c>
      <c r="K30" s="127">
        <v>8.92090769897053</v>
      </c>
    </row>
    <row r="31" spans="1:11" ht="13.5">
      <c r="A31" s="70" t="s">
        <v>118</v>
      </c>
      <c r="B31" s="135">
        <v>82487</v>
      </c>
      <c r="C31" s="135">
        <v>79032</v>
      </c>
      <c r="D31" s="135">
        <v>-3455</v>
      </c>
      <c r="E31" s="126">
        <v>-4.188538800053337</v>
      </c>
      <c r="F31" s="127">
        <v>0.2740567008028483</v>
      </c>
      <c r="G31" s="135">
        <v>142266</v>
      </c>
      <c r="H31" s="135">
        <v>135819</v>
      </c>
      <c r="I31" s="135">
        <v>-6447</v>
      </c>
      <c r="J31" s="126">
        <v>-4.531651975876173</v>
      </c>
      <c r="K31" s="127">
        <v>0.09243801324377919</v>
      </c>
    </row>
    <row r="32" spans="1:11" ht="13.5">
      <c r="A32" s="70" t="s">
        <v>188</v>
      </c>
      <c r="B32" s="135">
        <v>15618</v>
      </c>
      <c r="C32" s="135">
        <v>14636</v>
      </c>
      <c r="D32" s="135">
        <v>-982</v>
      </c>
      <c r="E32" s="126">
        <v>-6.287616852349856</v>
      </c>
      <c r="F32" s="127">
        <v>0.050752782074988456</v>
      </c>
      <c r="G32" s="135">
        <v>12974</v>
      </c>
      <c r="H32" s="135">
        <v>11575</v>
      </c>
      <c r="I32" s="135">
        <v>-1399</v>
      </c>
      <c r="J32" s="126">
        <v>-10.78310467088022</v>
      </c>
      <c r="K32" s="127">
        <v>0.007877911067646973</v>
      </c>
    </row>
    <row r="33" spans="1:11" ht="13.5">
      <c r="A33" s="70" t="s">
        <v>189</v>
      </c>
      <c r="B33" s="135">
        <v>463930</v>
      </c>
      <c r="C33" s="135">
        <v>441272</v>
      </c>
      <c r="D33" s="135">
        <v>-22658</v>
      </c>
      <c r="E33" s="126">
        <v>-4.88392645442201</v>
      </c>
      <c r="F33" s="127">
        <v>1.5301845894912751</v>
      </c>
      <c r="G33" s="135">
        <v>4211113</v>
      </c>
      <c r="H33" s="135">
        <v>6212073</v>
      </c>
      <c r="I33" s="135">
        <v>2000960</v>
      </c>
      <c r="J33" s="126">
        <v>47.516179214378724</v>
      </c>
      <c r="K33" s="127">
        <v>4.227918672978914</v>
      </c>
    </row>
    <row r="34" spans="1:11" ht="13.5">
      <c r="A34" s="70" t="s">
        <v>119</v>
      </c>
      <c r="B34" s="135">
        <v>224500</v>
      </c>
      <c r="C34" s="135">
        <v>210370</v>
      </c>
      <c r="D34" s="135">
        <v>-14130</v>
      </c>
      <c r="E34" s="126">
        <v>-6.293986636971056</v>
      </c>
      <c r="F34" s="127">
        <v>0.7294932198083711</v>
      </c>
      <c r="G34" s="135">
        <v>612647</v>
      </c>
      <c r="H34" s="135">
        <v>554901</v>
      </c>
      <c r="I34" s="135">
        <v>-57746</v>
      </c>
      <c r="J34" s="126">
        <v>-9.42565620985657</v>
      </c>
      <c r="K34" s="127">
        <v>0.3776639938961877</v>
      </c>
    </row>
    <row r="35" spans="1:11" ht="13.5">
      <c r="A35" s="70" t="s">
        <v>120</v>
      </c>
      <c r="B35" s="135">
        <v>697847</v>
      </c>
      <c r="C35" s="135">
        <v>675602</v>
      </c>
      <c r="D35" s="135">
        <v>-22245</v>
      </c>
      <c r="E35" s="126">
        <v>-3.1876614788055235</v>
      </c>
      <c r="F35" s="127">
        <v>2.3427631234918245</v>
      </c>
      <c r="G35" s="135">
        <v>6511154</v>
      </c>
      <c r="H35" s="135">
        <v>6193105</v>
      </c>
      <c r="I35" s="135">
        <v>-318049</v>
      </c>
      <c r="J35" s="126">
        <v>-4.884679428562123</v>
      </c>
      <c r="K35" s="127">
        <v>4.215009107784</v>
      </c>
    </row>
    <row r="36" spans="1:11" ht="13.5">
      <c r="A36" s="70"/>
      <c r="B36" s="135"/>
      <c r="C36" s="135"/>
      <c r="D36" s="135"/>
      <c r="E36" s="126"/>
      <c r="F36" s="127"/>
      <c r="G36" s="135"/>
      <c r="H36" s="135"/>
      <c r="I36" s="135"/>
      <c r="J36" s="126"/>
      <c r="K36" s="127"/>
    </row>
    <row r="37" spans="1:11" ht="13.5">
      <c r="A37" s="70" t="s">
        <v>121</v>
      </c>
      <c r="B37" s="135">
        <v>1745084</v>
      </c>
      <c r="C37" s="135">
        <v>1663660</v>
      </c>
      <c r="D37" s="135">
        <v>-81424</v>
      </c>
      <c r="E37" s="126">
        <v>-4.665907199882639</v>
      </c>
      <c r="F37" s="127">
        <v>5.769019774998312</v>
      </c>
      <c r="G37" s="135">
        <v>7252131</v>
      </c>
      <c r="H37" s="135">
        <v>6594875</v>
      </c>
      <c r="I37" s="135">
        <v>-657256</v>
      </c>
      <c r="J37" s="126">
        <v>-9.062936121810267</v>
      </c>
      <c r="K37" s="127">
        <v>4.4884525919868965</v>
      </c>
    </row>
    <row r="38" spans="1:11" ht="13.5">
      <c r="A38" s="70" t="s">
        <v>190</v>
      </c>
      <c r="B38" s="135">
        <v>1610000</v>
      </c>
      <c r="C38" s="135">
        <v>1512962</v>
      </c>
      <c r="D38" s="135">
        <v>-97038</v>
      </c>
      <c r="E38" s="126">
        <v>-6.027204968944105</v>
      </c>
      <c r="F38" s="127">
        <v>5.246449212471896</v>
      </c>
      <c r="G38" s="135">
        <v>6926053</v>
      </c>
      <c r="H38" s="135">
        <v>6242438</v>
      </c>
      <c r="I38" s="135">
        <v>-683615</v>
      </c>
      <c r="J38" s="126">
        <v>-9.87019591100443</v>
      </c>
      <c r="K38" s="127">
        <v>4.248585002963286</v>
      </c>
    </row>
    <row r="39" spans="1:11" ht="13.5">
      <c r="A39" s="70" t="s">
        <v>166</v>
      </c>
      <c r="B39" s="135">
        <v>135084</v>
      </c>
      <c r="C39" s="135">
        <v>150698</v>
      </c>
      <c r="D39" s="135">
        <v>15614</v>
      </c>
      <c r="E39" s="126">
        <v>11.558733824879326</v>
      </c>
      <c r="F39" s="127">
        <v>0.5225705625264149</v>
      </c>
      <c r="G39" s="135">
        <v>326078</v>
      </c>
      <c r="H39" s="135">
        <v>352437</v>
      </c>
      <c r="I39" s="135">
        <v>26359</v>
      </c>
      <c r="J39" s="126">
        <v>8.083648697550899</v>
      </c>
      <c r="K39" s="127">
        <v>0.23986758902361086</v>
      </c>
    </row>
    <row r="40" spans="1:11" ht="13.5">
      <c r="A40" s="70"/>
      <c r="B40" s="135"/>
      <c r="C40" s="135"/>
      <c r="D40" s="135"/>
      <c r="E40" s="126"/>
      <c r="F40" s="127"/>
      <c r="G40" s="135"/>
      <c r="H40" s="135"/>
      <c r="I40" s="135"/>
      <c r="J40" s="126"/>
      <c r="K40" s="127"/>
    </row>
    <row r="41" spans="1:11" ht="13.5">
      <c r="A41" s="70" t="s">
        <v>122</v>
      </c>
      <c r="B41" s="135">
        <v>604639</v>
      </c>
      <c r="C41" s="135">
        <v>563195</v>
      </c>
      <c r="D41" s="135">
        <v>-41444</v>
      </c>
      <c r="E41" s="126">
        <v>-6.854337877642692</v>
      </c>
      <c r="F41" s="127">
        <v>1.9529730186337195</v>
      </c>
      <c r="G41" s="135">
        <v>1122943</v>
      </c>
      <c r="H41" s="135">
        <v>1046196</v>
      </c>
      <c r="I41" s="135">
        <v>-76747</v>
      </c>
      <c r="J41" s="126">
        <v>-6.834451971293291</v>
      </c>
      <c r="K41" s="127">
        <v>0.7120379306546861</v>
      </c>
    </row>
    <row r="42" spans="1:11" ht="13.5">
      <c r="A42" s="70" t="s">
        <v>123</v>
      </c>
      <c r="B42" s="135">
        <v>39922</v>
      </c>
      <c r="C42" s="135">
        <v>36136</v>
      </c>
      <c r="D42" s="135">
        <v>-3786</v>
      </c>
      <c r="E42" s="126">
        <v>-9.483492810981403</v>
      </c>
      <c r="F42" s="127">
        <v>0.1253076341255659</v>
      </c>
      <c r="G42" s="135">
        <v>77739</v>
      </c>
      <c r="H42" s="135">
        <v>78667</v>
      </c>
      <c r="I42" s="135">
        <v>928</v>
      </c>
      <c r="J42" s="126">
        <v>1.1937380208132424</v>
      </c>
      <c r="K42" s="127">
        <v>0.053540529586054805</v>
      </c>
    </row>
    <row r="43" spans="1:11" ht="13.5">
      <c r="A43" s="70" t="s">
        <v>124</v>
      </c>
      <c r="B43" s="135">
        <v>376584</v>
      </c>
      <c r="C43" s="135">
        <v>349984</v>
      </c>
      <c r="D43" s="135">
        <v>-26600</v>
      </c>
      <c r="E43" s="126">
        <v>-7.063497121492148</v>
      </c>
      <c r="F43" s="127">
        <v>1.2136281553520605</v>
      </c>
      <c r="G43" s="135">
        <v>659246</v>
      </c>
      <c r="H43" s="135">
        <v>548101</v>
      </c>
      <c r="I43" s="135">
        <v>-111145</v>
      </c>
      <c r="J43" s="126">
        <v>-16.859412116266157</v>
      </c>
      <c r="K43" s="127">
        <v>0.373035933830529</v>
      </c>
    </row>
    <row r="44" spans="1:11" ht="13.5">
      <c r="A44" s="70" t="s">
        <v>125</v>
      </c>
      <c r="B44" s="135">
        <v>151824</v>
      </c>
      <c r="C44" s="135">
        <v>137767</v>
      </c>
      <c r="D44" s="135">
        <v>-14057</v>
      </c>
      <c r="E44" s="126">
        <v>-9.258746970175991</v>
      </c>
      <c r="F44" s="127">
        <v>0.4777301536024142</v>
      </c>
      <c r="G44" s="135">
        <v>329218</v>
      </c>
      <c r="H44" s="135">
        <v>327656</v>
      </c>
      <c r="I44" s="135">
        <v>-1562</v>
      </c>
      <c r="J44" s="126">
        <v>-0.47445765419873</v>
      </c>
      <c r="K44" s="127">
        <v>0.22300171306962732</v>
      </c>
    </row>
    <row r="45" spans="1:11" ht="13.5">
      <c r="A45" s="70" t="s">
        <v>167</v>
      </c>
      <c r="B45" s="135">
        <v>36309</v>
      </c>
      <c r="C45" s="135">
        <v>39308</v>
      </c>
      <c r="D45" s="135">
        <v>2999</v>
      </c>
      <c r="E45" s="126">
        <v>8.259660139359397</v>
      </c>
      <c r="F45" s="127">
        <v>0.13630707555367902</v>
      </c>
      <c r="G45" s="135">
        <v>56740</v>
      </c>
      <c r="H45" s="135">
        <v>91772</v>
      </c>
      <c r="I45" s="135">
        <v>35032</v>
      </c>
      <c r="J45" s="126">
        <v>61.74127599577017</v>
      </c>
      <c r="K45" s="127">
        <v>0.06245975416847498</v>
      </c>
    </row>
    <row r="46" spans="1:11" ht="13.5">
      <c r="A46" s="70"/>
      <c r="B46" s="135"/>
      <c r="C46" s="135"/>
      <c r="D46" s="135"/>
      <c r="E46" s="126"/>
      <c r="F46" s="127"/>
      <c r="G46" s="135"/>
      <c r="H46" s="135"/>
      <c r="I46" s="135"/>
      <c r="J46" s="126"/>
      <c r="K46" s="127"/>
    </row>
    <row r="47" spans="1:11" ht="13.5">
      <c r="A47" s="70" t="s">
        <v>126</v>
      </c>
      <c r="B47" s="135">
        <v>433143</v>
      </c>
      <c r="C47" s="135">
        <v>398353</v>
      </c>
      <c r="D47" s="135">
        <v>-34790</v>
      </c>
      <c r="E47" s="126">
        <v>-8.03198943535969</v>
      </c>
      <c r="F47" s="127">
        <v>1.3813557664606364</v>
      </c>
      <c r="G47" s="135">
        <v>9142513</v>
      </c>
      <c r="H47" s="135">
        <v>9512188</v>
      </c>
      <c r="I47" s="135">
        <v>369675</v>
      </c>
      <c r="J47" s="126">
        <v>4.043472511332496</v>
      </c>
      <c r="K47" s="127">
        <v>6.473967267623215</v>
      </c>
    </row>
    <row r="48" spans="1:11" ht="13.5">
      <c r="A48" s="74" t="s">
        <v>127</v>
      </c>
      <c r="B48" s="139">
        <v>433143</v>
      </c>
      <c r="C48" s="139">
        <v>398353</v>
      </c>
      <c r="D48" s="139">
        <v>-34790</v>
      </c>
      <c r="E48" s="161">
        <v>-8.03198943535969</v>
      </c>
      <c r="F48" s="162">
        <v>1.3813557664606364</v>
      </c>
      <c r="G48" s="139">
        <v>9142513</v>
      </c>
      <c r="H48" s="139">
        <v>9512188</v>
      </c>
      <c r="I48" s="139">
        <v>369675</v>
      </c>
      <c r="J48" s="161">
        <v>4.043472511332496</v>
      </c>
      <c r="K48" s="162">
        <v>6.473967267623215</v>
      </c>
    </row>
    <row r="53" ht="13.5">
      <c r="A53" s="40" t="s">
        <v>191</v>
      </c>
    </row>
    <row r="56" spans="1:11" ht="13.5">
      <c r="A56" s="69"/>
      <c r="B56" s="155" t="s">
        <v>184</v>
      </c>
      <c r="C56" s="156"/>
      <c r="D56" s="156"/>
      <c r="E56" s="156"/>
      <c r="F56" s="157"/>
      <c r="G56" s="155" t="s">
        <v>185</v>
      </c>
      <c r="H56" s="156"/>
      <c r="I56" s="156"/>
      <c r="J56" s="156"/>
      <c r="K56" s="157"/>
    </row>
    <row r="57" spans="1:11" ht="13.5">
      <c r="A57" s="70" t="s">
        <v>182</v>
      </c>
      <c r="B57" s="71" t="s">
        <v>186</v>
      </c>
      <c r="C57" s="71" t="s">
        <v>187</v>
      </c>
      <c r="D57" s="37"/>
      <c r="E57" s="37"/>
      <c r="F57" s="72"/>
      <c r="G57" s="71" t="s">
        <v>186</v>
      </c>
      <c r="H57" s="71" t="s">
        <v>187</v>
      </c>
      <c r="I57" s="37"/>
      <c r="J57" s="37"/>
      <c r="K57" s="72"/>
    </row>
    <row r="58" spans="1:11" ht="13.5">
      <c r="A58" s="74"/>
      <c r="B58" s="74"/>
      <c r="C58" s="75"/>
      <c r="D58" s="76" t="s">
        <v>181</v>
      </c>
      <c r="E58" s="76" t="s">
        <v>130</v>
      </c>
      <c r="F58" s="76" t="s">
        <v>131</v>
      </c>
      <c r="G58" s="74"/>
      <c r="H58" s="75"/>
      <c r="I58" s="76" t="s">
        <v>99</v>
      </c>
      <c r="J58" s="76" t="s">
        <v>130</v>
      </c>
      <c r="K58" s="76" t="s">
        <v>131</v>
      </c>
    </row>
    <row r="59" spans="1:11" ht="13.5">
      <c r="A59" s="69" t="s">
        <v>168</v>
      </c>
      <c r="B59" s="140">
        <v>572264</v>
      </c>
      <c r="C59" s="140">
        <v>519805</v>
      </c>
      <c r="D59" s="140">
        <v>-52459</v>
      </c>
      <c r="E59" s="163">
        <v>-9.166922958634473</v>
      </c>
      <c r="F59" s="163">
        <v>1.8025109241930424</v>
      </c>
      <c r="G59" s="141">
        <v>1051535</v>
      </c>
      <c r="H59" s="140">
        <v>978054</v>
      </c>
      <c r="I59" s="140">
        <v>-73481</v>
      </c>
      <c r="J59" s="163">
        <v>-6.987974722667332</v>
      </c>
      <c r="K59" s="164">
        <v>0.6656606852143752</v>
      </c>
    </row>
    <row r="60" spans="1:11" ht="13.5">
      <c r="A60" s="70" t="s">
        <v>192</v>
      </c>
      <c r="B60" s="135">
        <v>25318</v>
      </c>
      <c r="C60" s="135">
        <v>24229</v>
      </c>
      <c r="D60" s="135">
        <v>-1089</v>
      </c>
      <c r="E60" s="126">
        <v>-4.301287621455103</v>
      </c>
      <c r="F60" s="126">
        <v>0.08401811675969494</v>
      </c>
      <c r="G60" s="142">
        <v>64965</v>
      </c>
      <c r="H60" s="135">
        <v>73868</v>
      </c>
      <c r="I60" s="135">
        <v>8903</v>
      </c>
      <c r="J60" s="126">
        <v>13.704302316632024</v>
      </c>
      <c r="K60" s="127">
        <v>0.05027434425442302</v>
      </c>
    </row>
    <row r="61" spans="1:11" ht="13.5">
      <c r="A61" s="70" t="s">
        <v>132</v>
      </c>
      <c r="B61" s="135">
        <v>288555</v>
      </c>
      <c r="C61" s="135">
        <v>266607</v>
      </c>
      <c r="D61" s="135">
        <v>-21948</v>
      </c>
      <c r="E61" s="126">
        <v>-7.606175599105896</v>
      </c>
      <c r="F61" s="126">
        <v>0.9245044390999211</v>
      </c>
      <c r="G61" s="142">
        <v>352409</v>
      </c>
      <c r="H61" s="135">
        <v>329231</v>
      </c>
      <c r="I61" s="135">
        <v>-23178</v>
      </c>
      <c r="J61" s="126">
        <v>-6.5770170455351575</v>
      </c>
      <c r="K61" s="127">
        <v>0.22407365345248212</v>
      </c>
    </row>
    <row r="62" spans="1:11" ht="13.5">
      <c r="A62" s="70" t="s">
        <v>170</v>
      </c>
      <c r="B62" s="135">
        <v>10660</v>
      </c>
      <c r="C62" s="135">
        <v>11508</v>
      </c>
      <c r="D62" s="135">
        <v>848</v>
      </c>
      <c r="E62" s="126">
        <v>7.954971857410868</v>
      </c>
      <c r="F62" s="126">
        <v>0.03990591801851374</v>
      </c>
      <c r="G62" s="142">
        <v>14407</v>
      </c>
      <c r="H62" s="135">
        <v>15690</v>
      </c>
      <c r="I62" s="135">
        <v>1283</v>
      </c>
      <c r="J62" s="126">
        <v>8.905393211633239</v>
      </c>
      <c r="K62" s="127">
        <v>0.010678568004438962</v>
      </c>
    </row>
    <row r="63" spans="1:11" ht="13.5">
      <c r="A63" s="70" t="s">
        <v>133</v>
      </c>
      <c r="B63" s="135">
        <v>28140</v>
      </c>
      <c r="C63" s="135">
        <v>29051</v>
      </c>
      <c r="D63" s="135">
        <v>911</v>
      </c>
      <c r="E63" s="126">
        <v>3.2373845060412236</v>
      </c>
      <c r="F63" s="126">
        <v>0.1007392096242477</v>
      </c>
      <c r="G63" s="142">
        <v>36278</v>
      </c>
      <c r="H63" s="135">
        <v>33182</v>
      </c>
      <c r="I63" s="135">
        <v>-3096</v>
      </c>
      <c r="J63" s="126">
        <v>-8.534097800319756</v>
      </c>
      <c r="K63" s="127">
        <v>0.02258357192627748</v>
      </c>
    </row>
    <row r="64" spans="1:11" ht="13.5">
      <c r="A64" s="70" t="s">
        <v>134</v>
      </c>
      <c r="B64" s="135">
        <v>31365</v>
      </c>
      <c r="C64" s="135">
        <v>29390</v>
      </c>
      <c r="D64" s="135">
        <v>-1975</v>
      </c>
      <c r="E64" s="126">
        <v>-6.296827674159104</v>
      </c>
      <c r="F64" s="126">
        <v>0.10191474891937076</v>
      </c>
      <c r="G64" s="142">
        <v>42300</v>
      </c>
      <c r="H64" s="135">
        <v>41130</v>
      </c>
      <c r="I64" s="135">
        <v>-1170</v>
      </c>
      <c r="J64" s="126">
        <v>-2.765957446808514</v>
      </c>
      <c r="K64" s="127">
        <v>0.02799295742655032</v>
      </c>
    </row>
    <row r="65" spans="1:11" ht="13.5">
      <c r="A65" s="70" t="s">
        <v>135</v>
      </c>
      <c r="B65" s="135">
        <v>48758</v>
      </c>
      <c r="C65" s="135">
        <v>42046</v>
      </c>
      <c r="D65" s="135">
        <v>-6712</v>
      </c>
      <c r="E65" s="126">
        <v>-13.765946101152622</v>
      </c>
      <c r="F65" s="126">
        <v>0.1458015492706316</v>
      </c>
      <c r="G65" s="142">
        <v>60552</v>
      </c>
      <c r="H65" s="135">
        <v>53900</v>
      </c>
      <c r="I65" s="135">
        <v>-6652</v>
      </c>
      <c r="J65" s="126">
        <v>-10.985599154445765</v>
      </c>
      <c r="K65" s="127">
        <v>0.03668418199102996</v>
      </c>
    </row>
    <row r="66" spans="1:11" ht="13.5">
      <c r="A66" s="70" t="s">
        <v>136</v>
      </c>
      <c r="B66" s="135">
        <v>73896</v>
      </c>
      <c r="C66" s="135">
        <v>71450</v>
      </c>
      <c r="D66" s="135">
        <v>-2446</v>
      </c>
      <c r="E66" s="126">
        <v>-3.310057377936559</v>
      </c>
      <c r="F66" s="126">
        <v>0.2477648455355237</v>
      </c>
      <c r="G66" s="142">
        <v>298702</v>
      </c>
      <c r="H66" s="135">
        <v>262593</v>
      </c>
      <c r="I66" s="135">
        <v>-36109</v>
      </c>
      <c r="J66" s="126">
        <v>-12.088636835374388</v>
      </c>
      <c r="K66" s="127">
        <v>0.17872002600316383</v>
      </c>
    </row>
    <row r="67" spans="1:11" ht="13.5">
      <c r="A67" s="70" t="s">
        <v>137</v>
      </c>
      <c r="B67" s="135">
        <v>65572</v>
      </c>
      <c r="C67" s="135">
        <v>45524</v>
      </c>
      <c r="D67" s="135">
        <v>-20048</v>
      </c>
      <c r="E67" s="126">
        <v>-30.574025498688457</v>
      </c>
      <c r="F67" s="126">
        <v>0.15786209696513898</v>
      </c>
      <c r="G67" s="142">
        <v>181922</v>
      </c>
      <c r="H67" s="135">
        <v>168460</v>
      </c>
      <c r="I67" s="135">
        <v>-13462</v>
      </c>
      <c r="J67" s="126">
        <v>-7.399874671562529</v>
      </c>
      <c r="K67" s="127">
        <v>0.11465338215600943</v>
      </c>
    </row>
    <row r="68" spans="1:11" ht="13.5">
      <c r="A68" s="70"/>
      <c r="B68" s="135"/>
      <c r="C68" s="135"/>
      <c r="D68" s="135"/>
      <c r="E68" s="126"/>
      <c r="F68" s="126"/>
      <c r="G68" s="142"/>
      <c r="H68" s="135"/>
      <c r="I68" s="135"/>
      <c r="J68" s="126"/>
      <c r="K68" s="127"/>
    </row>
    <row r="69" spans="1:11" ht="13.5">
      <c r="A69" s="70" t="s">
        <v>138</v>
      </c>
      <c r="B69" s="135">
        <v>913804</v>
      </c>
      <c r="C69" s="135">
        <v>805556</v>
      </c>
      <c r="D69" s="135">
        <v>-108248</v>
      </c>
      <c r="E69" s="126">
        <v>-11.845866290801965</v>
      </c>
      <c r="F69" s="126">
        <v>2.7934003906258127</v>
      </c>
      <c r="G69" s="142">
        <v>3066981</v>
      </c>
      <c r="H69" s="135">
        <v>3038388</v>
      </c>
      <c r="I69" s="135">
        <v>-28593</v>
      </c>
      <c r="J69" s="126">
        <v>-0.9322848755828517</v>
      </c>
      <c r="K69" s="127">
        <v>2.0679179657024407</v>
      </c>
    </row>
    <row r="70" spans="1:11" ht="13.5">
      <c r="A70" s="70" t="s">
        <v>193</v>
      </c>
      <c r="B70" s="135">
        <v>113442</v>
      </c>
      <c r="C70" s="135">
        <v>115695</v>
      </c>
      <c r="D70" s="135">
        <v>2253</v>
      </c>
      <c r="E70" s="126">
        <v>1.986036917543771</v>
      </c>
      <c r="F70" s="126">
        <v>0.4011917957205376</v>
      </c>
      <c r="G70" s="142">
        <v>184019</v>
      </c>
      <c r="H70" s="135">
        <v>188113</v>
      </c>
      <c r="I70" s="135">
        <v>4094</v>
      </c>
      <c r="J70" s="126">
        <v>2.2247702682875143</v>
      </c>
      <c r="K70" s="127">
        <v>0.12802915634283152</v>
      </c>
    </row>
    <row r="71" spans="1:11" ht="13.5">
      <c r="A71" s="70" t="s">
        <v>194</v>
      </c>
      <c r="B71" s="135">
        <v>404818</v>
      </c>
      <c r="C71" s="135">
        <v>359453</v>
      </c>
      <c r="D71" s="135">
        <v>-45365</v>
      </c>
      <c r="E71" s="126">
        <v>-11.2062704721628</v>
      </c>
      <c r="F71" s="126">
        <v>1.2464634992621497</v>
      </c>
      <c r="G71" s="142">
        <v>812755</v>
      </c>
      <c r="H71" s="135">
        <v>770055</v>
      </c>
      <c r="I71" s="135">
        <v>-42700</v>
      </c>
      <c r="J71" s="126">
        <v>-5.25373575062595</v>
      </c>
      <c r="K71" s="127">
        <v>0.5240971755677658</v>
      </c>
    </row>
    <row r="72" spans="1:11" ht="13.5">
      <c r="A72" s="70" t="s">
        <v>195</v>
      </c>
      <c r="B72" s="135">
        <v>16469</v>
      </c>
      <c r="C72" s="135">
        <v>17980</v>
      </c>
      <c r="D72" s="135">
        <v>1511</v>
      </c>
      <c r="E72" s="126">
        <v>9.174813285566813</v>
      </c>
      <c r="F72" s="126">
        <v>0.062348662319506164</v>
      </c>
      <c r="G72" s="142">
        <v>20703</v>
      </c>
      <c r="H72" s="135">
        <v>13790</v>
      </c>
      <c r="I72" s="135">
        <v>-6913</v>
      </c>
      <c r="J72" s="126">
        <v>-33.39129594744723</v>
      </c>
      <c r="K72" s="127">
        <v>0.009385433574328444</v>
      </c>
    </row>
    <row r="73" spans="1:11" ht="13.5">
      <c r="A73" s="70" t="s">
        <v>139</v>
      </c>
      <c r="B73" s="135">
        <v>38016</v>
      </c>
      <c r="C73" s="135">
        <v>22684</v>
      </c>
      <c r="D73" s="135">
        <v>-15332</v>
      </c>
      <c r="E73" s="126">
        <v>-40.33038720538721</v>
      </c>
      <c r="F73" s="126">
        <v>0.07866057041466507</v>
      </c>
      <c r="G73" s="142">
        <v>37609</v>
      </c>
      <c r="H73" s="135">
        <v>23108</v>
      </c>
      <c r="I73" s="135">
        <v>-14501</v>
      </c>
      <c r="J73" s="126">
        <v>-38.557260230264035</v>
      </c>
      <c r="K73" s="127">
        <v>0.015727237058417817</v>
      </c>
    </row>
    <row r="74" spans="1:11" ht="13.5">
      <c r="A74" s="70" t="s">
        <v>140</v>
      </c>
      <c r="B74" s="135">
        <v>23357</v>
      </c>
      <c r="C74" s="135">
        <v>14819</v>
      </c>
      <c r="D74" s="135">
        <v>-8538</v>
      </c>
      <c r="E74" s="126">
        <v>-36.55435201438541</v>
      </c>
      <c r="F74" s="126">
        <v>0.05138736523430267</v>
      </c>
      <c r="G74" s="142">
        <v>26166</v>
      </c>
      <c r="H74" s="135">
        <v>11658</v>
      </c>
      <c r="I74" s="135">
        <v>-14508</v>
      </c>
      <c r="J74" s="126">
        <v>-55.445998624168766</v>
      </c>
      <c r="K74" s="127">
        <v>0.007934400624330746</v>
      </c>
    </row>
    <row r="75" spans="1:11" ht="13.5">
      <c r="A75" s="70" t="s">
        <v>141</v>
      </c>
      <c r="B75" s="135">
        <v>42335</v>
      </c>
      <c r="C75" s="135">
        <v>41776</v>
      </c>
      <c r="D75" s="135">
        <v>-559</v>
      </c>
      <c r="E75" s="126">
        <v>-1.3204204558875574</v>
      </c>
      <c r="F75" s="126">
        <v>0.14486527903557786</v>
      </c>
      <c r="G75" s="142">
        <v>96123</v>
      </c>
      <c r="H75" s="135">
        <v>110071</v>
      </c>
      <c r="I75" s="135">
        <v>13948</v>
      </c>
      <c r="J75" s="126">
        <v>14.510574992457578</v>
      </c>
      <c r="K75" s="127">
        <v>0.07491399992457623</v>
      </c>
    </row>
    <row r="76" spans="1:11" ht="13.5">
      <c r="A76" s="70" t="s">
        <v>142</v>
      </c>
      <c r="B76" s="135">
        <v>145635</v>
      </c>
      <c r="C76" s="135">
        <v>142684</v>
      </c>
      <c r="D76" s="135">
        <v>-2951</v>
      </c>
      <c r="E76" s="126">
        <v>-2.026298623270506</v>
      </c>
      <c r="F76" s="126">
        <v>0.49478067488300437</v>
      </c>
      <c r="G76" s="142">
        <v>1056098</v>
      </c>
      <c r="H76" s="135">
        <v>1127272</v>
      </c>
      <c r="I76" s="135">
        <v>71174</v>
      </c>
      <c r="J76" s="126">
        <v>6.739336690345027</v>
      </c>
      <c r="K76" s="127">
        <v>0.7672180185787074</v>
      </c>
    </row>
    <row r="77" spans="1:11" ht="13.5">
      <c r="A77" s="70" t="s">
        <v>196</v>
      </c>
      <c r="B77" s="135">
        <v>129732</v>
      </c>
      <c r="C77" s="135">
        <v>90465</v>
      </c>
      <c r="D77" s="135">
        <v>-39267</v>
      </c>
      <c r="E77" s="126">
        <v>-30.267782813800764</v>
      </c>
      <c r="F77" s="126">
        <v>0.31370254375606926</v>
      </c>
      <c r="G77" s="142">
        <v>833508</v>
      </c>
      <c r="H77" s="135">
        <v>794321</v>
      </c>
      <c r="I77" s="135">
        <v>-39187</v>
      </c>
      <c r="J77" s="126">
        <v>-4.701454575121062</v>
      </c>
      <c r="K77" s="127">
        <v>0.5406125440314826</v>
      </c>
    </row>
    <row r="78" spans="1:11" ht="13.5">
      <c r="A78" s="70"/>
      <c r="B78" s="135"/>
      <c r="C78" s="135"/>
      <c r="D78" s="135"/>
      <c r="E78" s="126"/>
      <c r="F78" s="126"/>
      <c r="G78" s="142"/>
      <c r="H78" s="135"/>
      <c r="I78" s="135"/>
      <c r="J78" s="126"/>
      <c r="K78" s="127"/>
    </row>
    <row r="79" spans="1:11" ht="13.5">
      <c r="A79" s="70" t="s">
        <v>143</v>
      </c>
      <c r="B79" s="137" t="s">
        <v>115</v>
      </c>
      <c r="C79" s="137" t="s">
        <v>115</v>
      </c>
      <c r="D79" s="137" t="s">
        <v>115</v>
      </c>
      <c r="E79" s="126">
        <v>-1.6585860730674398</v>
      </c>
      <c r="F79" s="160" t="s">
        <v>115</v>
      </c>
      <c r="G79" s="143" t="s">
        <v>115</v>
      </c>
      <c r="H79" s="137" t="s">
        <v>115</v>
      </c>
      <c r="I79" s="137" t="s">
        <v>115</v>
      </c>
      <c r="J79" s="126">
        <v>12.143069742699922</v>
      </c>
      <c r="K79" s="128" t="s">
        <v>115</v>
      </c>
    </row>
    <row r="80" spans="1:11" ht="13.5">
      <c r="A80" s="70" t="s">
        <v>197</v>
      </c>
      <c r="B80" s="135">
        <v>32450</v>
      </c>
      <c r="C80" s="135">
        <v>28046</v>
      </c>
      <c r="D80" s="135">
        <v>-4404</v>
      </c>
      <c r="E80" s="126">
        <v>-13.571648690292761</v>
      </c>
      <c r="F80" s="126">
        <v>0.09725420374932536</v>
      </c>
      <c r="G80" s="142">
        <v>55585</v>
      </c>
      <c r="H80" s="135">
        <v>56487</v>
      </c>
      <c r="I80" s="135">
        <v>902</v>
      </c>
      <c r="J80" s="126">
        <v>1.6227399478276396</v>
      </c>
      <c r="K80" s="127">
        <v>0.0384448866071857</v>
      </c>
    </row>
    <row r="81" spans="1:11" ht="13.5">
      <c r="A81" s="70" t="s">
        <v>198</v>
      </c>
      <c r="B81" s="135">
        <v>20303</v>
      </c>
      <c r="C81" s="135">
        <v>21635</v>
      </c>
      <c r="D81" s="135">
        <v>1332</v>
      </c>
      <c r="E81" s="126">
        <v>6.560606806875825</v>
      </c>
      <c r="F81" s="126">
        <v>0.07502298716810434</v>
      </c>
      <c r="G81" s="142">
        <v>16015</v>
      </c>
      <c r="H81" s="135">
        <v>18022</v>
      </c>
      <c r="I81" s="135">
        <v>2007</v>
      </c>
      <c r="J81" s="126">
        <v>12.532001248829232</v>
      </c>
      <c r="K81" s="127">
        <v>0.012265720368132504</v>
      </c>
    </row>
    <row r="82" spans="1:11" ht="13.5">
      <c r="A82" s="70" t="s">
        <v>199</v>
      </c>
      <c r="B82" s="137" t="s">
        <v>115</v>
      </c>
      <c r="C82" s="137" t="s">
        <v>115</v>
      </c>
      <c r="D82" s="137" t="s">
        <v>115</v>
      </c>
      <c r="E82" s="126">
        <v>5.203323130738966</v>
      </c>
      <c r="F82" s="160" t="s">
        <v>115</v>
      </c>
      <c r="G82" s="143" t="s">
        <v>115</v>
      </c>
      <c r="H82" s="137" t="s">
        <v>115</v>
      </c>
      <c r="I82" s="137" t="s">
        <v>115</v>
      </c>
      <c r="J82" s="126">
        <v>18.846238515102726</v>
      </c>
      <c r="K82" s="128" t="s">
        <v>115</v>
      </c>
    </row>
    <row r="83" spans="1:11" ht="13.5">
      <c r="A83" s="70"/>
      <c r="B83" s="135"/>
      <c r="C83" s="135"/>
      <c r="D83" s="135"/>
      <c r="E83" s="126"/>
      <c r="F83" s="126"/>
      <c r="G83" s="142"/>
      <c r="H83" s="135"/>
      <c r="I83" s="135"/>
      <c r="J83" s="126"/>
      <c r="K83" s="127"/>
    </row>
    <row r="84" spans="1:11" ht="13.5">
      <c r="A84" s="70" t="s">
        <v>178</v>
      </c>
      <c r="B84" s="135">
        <v>368765</v>
      </c>
      <c r="C84" s="135">
        <v>341577</v>
      </c>
      <c r="D84" s="135">
        <v>-27188</v>
      </c>
      <c r="E84" s="126">
        <v>-7.372717042018621</v>
      </c>
      <c r="F84" s="126">
        <v>1.1844754743665162</v>
      </c>
      <c r="G84" s="142">
        <v>642310</v>
      </c>
      <c r="H84" s="135">
        <v>606316</v>
      </c>
      <c r="I84" s="135">
        <v>-35994</v>
      </c>
      <c r="J84" s="126">
        <v>-5.603836153882085</v>
      </c>
      <c r="K84" s="127">
        <v>0.4126568921720468</v>
      </c>
    </row>
    <row r="85" spans="1:11" ht="13.5">
      <c r="A85" s="70" t="s">
        <v>144</v>
      </c>
      <c r="B85" s="135">
        <v>106473</v>
      </c>
      <c r="C85" s="135">
        <v>97257</v>
      </c>
      <c r="D85" s="135">
        <v>-9216</v>
      </c>
      <c r="E85" s="126">
        <v>-8.655715533515547</v>
      </c>
      <c r="F85" s="126">
        <v>0.3372549416689773</v>
      </c>
      <c r="G85" s="142">
        <v>141273</v>
      </c>
      <c r="H85" s="135">
        <v>147066</v>
      </c>
      <c r="I85" s="135">
        <v>5793</v>
      </c>
      <c r="J85" s="126">
        <v>4.100571234418467</v>
      </c>
      <c r="K85" s="127">
        <v>0.10009268847296499</v>
      </c>
    </row>
    <row r="86" spans="1:11" ht="13.5">
      <c r="A86" s="70" t="s">
        <v>145</v>
      </c>
      <c r="B86" s="135">
        <v>262292</v>
      </c>
      <c r="C86" s="135">
        <v>244320</v>
      </c>
      <c r="D86" s="135">
        <v>-17972</v>
      </c>
      <c r="E86" s="126">
        <v>-6.851905509889747</v>
      </c>
      <c r="F86" s="126">
        <v>0.8472205326975388</v>
      </c>
      <c r="G86" s="142">
        <v>501037</v>
      </c>
      <c r="H86" s="135">
        <v>459250</v>
      </c>
      <c r="I86" s="135">
        <v>-41787</v>
      </c>
      <c r="J86" s="126">
        <v>-8.340102627151296</v>
      </c>
      <c r="K86" s="127">
        <v>0.3125642036990818</v>
      </c>
    </row>
    <row r="87" spans="1:11" ht="13.5">
      <c r="A87" s="70"/>
      <c r="B87" s="135"/>
      <c r="C87" s="135"/>
      <c r="D87" s="135"/>
      <c r="E87" s="126"/>
      <c r="F87" s="126"/>
      <c r="G87" s="142"/>
      <c r="H87" s="135"/>
      <c r="I87" s="135"/>
      <c r="J87" s="126"/>
      <c r="K87" s="127"/>
    </row>
    <row r="88" spans="1:11" ht="13.5">
      <c r="A88" s="70" t="s">
        <v>146</v>
      </c>
      <c r="B88" s="137" t="s">
        <v>179</v>
      </c>
      <c r="C88" s="137" t="s">
        <v>179</v>
      </c>
      <c r="D88" s="137" t="s">
        <v>179</v>
      </c>
      <c r="E88" s="126">
        <v>-15.756384674775148</v>
      </c>
      <c r="F88" s="160" t="s">
        <v>179</v>
      </c>
      <c r="G88" s="143" t="s">
        <v>179</v>
      </c>
      <c r="H88" s="137" t="s">
        <v>179</v>
      </c>
      <c r="I88" s="137" t="s">
        <v>179</v>
      </c>
      <c r="J88" s="126">
        <v>-5.668912654791072</v>
      </c>
      <c r="K88" s="128" t="s">
        <v>179</v>
      </c>
    </row>
    <row r="89" spans="1:11" ht="13.5">
      <c r="A89" s="70" t="s">
        <v>147</v>
      </c>
      <c r="B89" s="137" t="s">
        <v>115</v>
      </c>
      <c r="C89" s="137" t="s">
        <v>115</v>
      </c>
      <c r="D89" s="137" t="s">
        <v>115</v>
      </c>
      <c r="E89" s="126">
        <v>17.048794826572603</v>
      </c>
      <c r="F89" s="160" t="s">
        <v>115</v>
      </c>
      <c r="G89" s="143" t="s">
        <v>115</v>
      </c>
      <c r="H89" s="137" t="s">
        <v>115</v>
      </c>
      <c r="I89" s="137" t="s">
        <v>115</v>
      </c>
      <c r="J89" s="126">
        <v>27.24748351266922</v>
      </c>
      <c r="K89" s="128" t="s">
        <v>115</v>
      </c>
    </row>
    <row r="90" spans="1:11" ht="13.5">
      <c r="A90" s="70" t="s">
        <v>148</v>
      </c>
      <c r="B90" s="135">
        <v>27099</v>
      </c>
      <c r="C90" s="135">
        <v>23078</v>
      </c>
      <c r="D90" s="135">
        <v>-4021</v>
      </c>
      <c r="E90" s="126">
        <v>-14.838185910919222</v>
      </c>
      <c r="F90" s="126">
        <v>0.08002683142433611</v>
      </c>
      <c r="G90" s="142">
        <v>81737</v>
      </c>
      <c r="H90" s="135">
        <v>74863</v>
      </c>
      <c r="I90" s="135">
        <v>-6874</v>
      </c>
      <c r="J90" s="126">
        <v>-8.409900045267136</v>
      </c>
      <c r="K90" s="127">
        <v>0.05095153833755985</v>
      </c>
    </row>
    <row r="91" spans="1:11" ht="13.5">
      <c r="A91" s="70" t="s">
        <v>149</v>
      </c>
      <c r="B91" s="135">
        <v>18504</v>
      </c>
      <c r="C91" s="135">
        <v>15728</v>
      </c>
      <c r="D91" s="135">
        <v>-2776</v>
      </c>
      <c r="E91" s="126">
        <v>-15.002161694768702</v>
      </c>
      <c r="F91" s="126">
        <v>0.05453947502565033</v>
      </c>
      <c r="G91" s="142">
        <v>49102</v>
      </c>
      <c r="H91" s="135">
        <v>44085</v>
      </c>
      <c r="I91" s="135">
        <v>-5017</v>
      </c>
      <c r="J91" s="126">
        <v>-10.2175064152173</v>
      </c>
      <c r="K91" s="127">
        <v>0.03000412176390642</v>
      </c>
    </row>
    <row r="92" spans="1:11" ht="13.5">
      <c r="A92" s="70" t="s">
        <v>150</v>
      </c>
      <c r="B92" s="135">
        <v>29794</v>
      </c>
      <c r="C92" s="135">
        <v>21505</v>
      </c>
      <c r="D92" s="135">
        <v>-8289</v>
      </c>
      <c r="E92" s="126">
        <v>-27.821037792844194</v>
      </c>
      <c r="F92" s="126">
        <v>0.07457219038826364</v>
      </c>
      <c r="G92" s="142">
        <v>63214</v>
      </c>
      <c r="H92" s="135">
        <v>64910</v>
      </c>
      <c r="I92" s="135">
        <v>1696</v>
      </c>
      <c r="J92" s="126">
        <v>2.6829499794349516</v>
      </c>
      <c r="K92" s="127">
        <v>0.044177555714986175</v>
      </c>
    </row>
    <row r="93" spans="1:11" ht="13.5">
      <c r="A93" s="70" t="s">
        <v>151</v>
      </c>
      <c r="B93" s="135">
        <v>22633</v>
      </c>
      <c r="C93" s="135">
        <v>21715</v>
      </c>
      <c r="D93" s="135">
        <v>-918</v>
      </c>
      <c r="E93" s="126">
        <v>-4.056024389166254</v>
      </c>
      <c r="F93" s="126">
        <v>0.07530040057108324</v>
      </c>
      <c r="G93" s="142">
        <v>44682</v>
      </c>
      <c r="H93" s="135">
        <v>40395</v>
      </c>
      <c r="I93" s="135">
        <v>-4287</v>
      </c>
      <c r="J93" s="126">
        <v>-9.5944675708339</v>
      </c>
      <c r="K93" s="127">
        <v>0.027492718581218097</v>
      </c>
    </row>
    <row r="94" spans="1:11" ht="13.5">
      <c r="A94" s="70"/>
      <c r="B94" s="135"/>
      <c r="C94" s="135"/>
      <c r="D94" s="135"/>
      <c r="E94" s="126"/>
      <c r="F94" s="126"/>
      <c r="G94" s="142"/>
      <c r="H94" s="135"/>
      <c r="I94" s="135"/>
      <c r="J94" s="126"/>
      <c r="K94" s="127"/>
    </row>
    <row r="95" spans="1:11" ht="13.5">
      <c r="A95" s="70" t="s">
        <v>152</v>
      </c>
      <c r="B95" s="135">
        <v>428270</v>
      </c>
      <c r="C95" s="135">
        <v>383553</v>
      </c>
      <c r="D95" s="135">
        <v>-44717</v>
      </c>
      <c r="E95" s="126">
        <v>-10.441310388306448</v>
      </c>
      <c r="F95" s="126">
        <v>1.3300342869095412</v>
      </c>
      <c r="G95" s="142">
        <v>990730</v>
      </c>
      <c r="H95" s="135">
        <v>988517</v>
      </c>
      <c r="I95" s="135">
        <v>-2213</v>
      </c>
      <c r="J95" s="126">
        <v>-0.2233706458873712</v>
      </c>
      <c r="K95" s="127">
        <v>0.6727817723418732</v>
      </c>
    </row>
    <row r="96" spans="1:11" ht="13.5">
      <c r="A96" s="70" t="s">
        <v>153</v>
      </c>
      <c r="B96" s="135">
        <v>256342</v>
      </c>
      <c r="C96" s="135">
        <v>229626</v>
      </c>
      <c r="D96" s="135">
        <v>-26716</v>
      </c>
      <c r="E96" s="126">
        <v>-10.422014340217373</v>
      </c>
      <c r="F96" s="126">
        <v>0.7962666259053907</v>
      </c>
      <c r="G96" s="142">
        <v>516783</v>
      </c>
      <c r="H96" s="135">
        <v>508703</v>
      </c>
      <c r="I96" s="135">
        <v>-8080</v>
      </c>
      <c r="J96" s="126">
        <v>-1.5635189238036133</v>
      </c>
      <c r="K96" s="127">
        <v>0.3462217705265847</v>
      </c>
    </row>
    <row r="97" spans="1:11" ht="13.5">
      <c r="A97" s="70" t="s">
        <v>200</v>
      </c>
      <c r="B97" s="135">
        <v>48115</v>
      </c>
      <c r="C97" s="135">
        <v>42866</v>
      </c>
      <c r="D97" s="135">
        <v>-5249</v>
      </c>
      <c r="E97" s="126">
        <v>-10.909279850358516</v>
      </c>
      <c r="F97" s="126">
        <v>0.14864503665116527</v>
      </c>
      <c r="G97" s="142">
        <v>43703</v>
      </c>
      <c r="H97" s="135">
        <v>38993</v>
      </c>
      <c r="I97" s="135">
        <v>-4710</v>
      </c>
      <c r="J97" s="126">
        <v>-10.777292176738442</v>
      </c>
      <c r="K97" s="127">
        <v>0.02653852149121023</v>
      </c>
    </row>
    <row r="98" spans="1:11" ht="13.5">
      <c r="A98" s="115" t="s">
        <v>370</v>
      </c>
      <c r="B98" s="135">
        <v>92602</v>
      </c>
      <c r="C98" s="135">
        <v>80369</v>
      </c>
      <c r="D98" s="135">
        <v>-12233</v>
      </c>
      <c r="E98" s="126">
        <v>-13.210297833740086</v>
      </c>
      <c r="F98" s="126">
        <v>0.278692972300133</v>
      </c>
      <c r="G98" s="142">
        <v>360641</v>
      </c>
      <c r="H98" s="135">
        <v>376293</v>
      </c>
      <c r="I98" s="135">
        <v>15652</v>
      </c>
      <c r="J98" s="126">
        <v>4.340050077500891</v>
      </c>
      <c r="K98" s="127">
        <v>0.25610391268925115</v>
      </c>
    </row>
    <row r="99" spans="1:11" ht="13.5">
      <c r="A99" s="70" t="s">
        <v>154</v>
      </c>
      <c r="B99" s="135">
        <v>31211</v>
      </c>
      <c r="C99" s="135">
        <v>30692</v>
      </c>
      <c r="D99" s="135">
        <v>-519</v>
      </c>
      <c r="E99" s="126">
        <v>-1.6628752683348864</v>
      </c>
      <c r="F99" s="126">
        <v>0.10642965205285224</v>
      </c>
      <c r="G99" s="142">
        <v>69603</v>
      </c>
      <c r="H99" s="135">
        <v>64528</v>
      </c>
      <c r="I99" s="135">
        <v>-5075</v>
      </c>
      <c r="J99" s="126">
        <v>-7.291352384236319</v>
      </c>
      <c r="K99" s="127">
        <v>0.04391756763482711</v>
      </c>
    </row>
    <row r="100" spans="1:11" ht="13.5">
      <c r="A100" s="70"/>
      <c r="B100" s="135"/>
      <c r="C100" s="135"/>
      <c r="D100" s="135"/>
      <c r="E100" s="126"/>
      <c r="F100" s="126"/>
      <c r="G100" s="142"/>
      <c r="H100" s="135"/>
      <c r="I100" s="135"/>
      <c r="J100" s="126"/>
      <c r="K100" s="127"/>
    </row>
    <row r="101" spans="1:11" ht="13.5">
      <c r="A101" s="70" t="s">
        <v>155</v>
      </c>
      <c r="B101" s="135">
        <v>231853</v>
      </c>
      <c r="C101" s="135">
        <v>218594</v>
      </c>
      <c r="D101" s="135">
        <v>-13259</v>
      </c>
      <c r="E101" s="126">
        <v>-5.718709699680403</v>
      </c>
      <c r="F101" s="126">
        <v>0.7580113176346014</v>
      </c>
      <c r="G101" s="142">
        <v>860701</v>
      </c>
      <c r="H101" s="135">
        <v>873947</v>
      </c>
      <c r="I101" s="135">
        <v>13246</v>
      </c>
      <c r="J101" s="126">
        <v>1.53897811202728</v>
      </c>
      <c r="K101" s="127">
        <v>0.594805766206209</v>
      </c>
    </row>
    <row r="102" spans="1:11" ht="13.5">
      <c r="A102" s="70" t="s">
        <v>156</v>
      </c>
      <c r="B102" s="135">
        <v>145556</v>
      </c>
      <c r="C102" s="135">
        <v>147054</v>
      </c>
      <c r="D102" s="135">
        <v>1498</v>
      </c>
      <c r="E102" s="126">
        <v>1.029157162878903</v>
      </c>
      <c r="F102" s="126">
        <v>0.5099343820207264</v>
      </c>
      <c r="G102" s="142">
        <v>752330</v>
      </c>
      <c r="H102" s="135">
        <v>768378</v>
      </c>
      <c r="I102" s="135">
        <v>16048</v>
      </c>
      <c r="J102" s="126">
        <v>2.133106482527623</v>
      </c>
      <c r="K102" s="127">
        <v>0.5229558142839261</v>
      </c>
    </row>
    <row r="103" spans="1:11" ht="13.5">
      <c r="A103" s="74" t="s">
        <v>157</v>
      </c>
      <c r="B103" s="139">
        <v>86297</v>
      </c>
      <c r="C103" s="139">
        <v>71540</v>
      </c>
      <c r="D103" s="139">
        <v>-14757</v>
      </c>
      <c r="E103" s="161">
        <v>-17.10024682202163</v>
      </c>
      <c r="F103" s="161">
        <v>0.24807693561387495</v>
      </c>
      <c r="G103" s="144">
        <v>108371</v>
      </c>
      <c r="H103" s="139">
        <v>105569</v>
      </c>
      <c r="I103" s="139">
        <v>-2802</v>
      </c>
      <c r="J103" s="161">
        <v>-2.5855625582489807</v>
      </c>
      <c r="K103" s="162">
        <v>0.07184995192228279</v>
      </c>
    </row>
  </sheetData>
  <mergeCells count="4">
    <mergeCell ref="B4:F4"/>
    <mergeCell ref="G4:K4"/>
    <mergeCell ref="B56:F56"/>
    <mergeCell ref="G56:K56"/>
  </mergeCells>
  <printOptions/>
  <pageMargins left="0.7874015748031497" right="0.7874015748031497" top="0.984251968503937" bottom="0.5905511811023623" header="0.5118110236220472" footer="0.5118110236220472"/>
  <pageSetup horizontalDpi="300" verticalDpi="300" orientation="landscape" paperSize="9" scale="74" r:id="rId1"/>
  <rowBreaks count="1" manualBreakCount="1">
    <brk id="52" max="16" man="1"/>
  </rowBreaks>
</worksheet>
</file>

<file path=xl/worksheets/sheet7.xml><?xml version="1.0" encoding="utf-8"?>
<worksheet xmlns="http://schemas.openxmlformats.org/spreadsheetml/2006/main" xmlns:r="http://schemas.openxmlformats.org/officeDocument/2006/relationships">
  <dimension ref="A1:S37"/>
  <sheetViews>
    <sheetView zoomScale="75" zoomScaleNormal="75" zoomScaleSheetLayoutView="75" workbookViewId="0" topLeftCell="A1">
      <selection activeCell="H21" sqref="H21"/>
    </sheetView>
  </sheetViews>
  <sheetFormatPr defaultColWidth="9.00390625" defaultRowHeight="13.5"/>
  <cols>
    <col min="1" max="1" width="12.375" style="0" customWidth="1"/>
    <col min="2" max="4" width="6.625" style="0" customWidth="1"/>
    <col min="5" max="5" width="7.125" style="0" customWidth="1"/>
    <col min="6" max="6" width="10.875" style="0" customWidth="1"/>
    <col min="7" max="8" width="7.125" style="0" customWidth="1"/>
    <col min="9" max="9" width="8.00390625" style="0" customWidth="1"/>
    <col min="10" max="10" width="7.375" style="0" customWidth="1"/>
    <col min="11" max="11" width="7.00390625" style="0" customWidth="1"/>
    <col min="12" max="13" width="7.125" style="0" customWidth="1"/>
    <col min="14" max="14" width="11.625" style="0" customWidth="1"/>
    <col min="15" max="16" width="7.125" style="0" customWidth="1"/>
    <col min="17" max="17" width="11.125" style="0" customWidth="1"/>
    <col min="18" max="19" width="7.125" style="0" customWidth="1"/>
    <col min="20" max="20" width="2.50390625" style="0" customWidth="1"/>
  </cols>
  <sheetData>
    <row r="1" ht="16.5" customHeight="1">
      <c r="A1" t="s">
        <v>201</v>
      </c>
    </row>
    <row r="2" ht="15.75" customHeight="1"/>
    <row r="3" ht="16.5" customHeight="1">
      <c r="S3" s="15" t="s">
        <v>183</v>
      </c>
    </row>
    <row r="4" spans="1:19" ht="14.25" customHeight="1">
      <c r="A4" s="1"/>
      <c r="B4" s="148" t="s">
        <v>91</v>
      </c>
      <c r="C4" s="149"/>
      <c r="D4" s="149"/>
      <c r="E4" s="149"/>
      <c r="F4" s="150"/>
      <c r="G4" s="148" t="s">
        <v>220</v>
      </c>
      <c r="H4" s="149"/>
      <c r="I4" s="149"/>
      <c r="J4" s="149"/>
      <c r="K4" s="149"/>
      <c r="L4" s="149"/>
      <c r="M4" s="149"/>
      <c r="N4" s="148" t="s">
        <v>92</v>
      </c>
      <c r="O4" s="149"/>
      <c r="P4" s="149"/>
      <c r="Q4" s="149"/>
      <c r="R4" s="149"/>
      <c r="S4" s="150"/>
    </row>
    <row r="5" spans="1:19" ht="15" customHeight="1">
      <c r="A5" s="16" t="s">
        <v>202</v>
      </c>
      <c r="B5" s="20" t="s">
        <v>203</v>
      </c>
      <c r="C5" s="20" t="s">
        <v>204</v>
      </c>
      <c r="F5" s="9"/>
      <c r="G5" s="20" t="s">
        <v>203</v>
      </c>
      <c r="H5" s="20" t="s">
        <v>204</v>
      </c>
      <c r="M5" s="9"/>
      <c r="N5" s="20" t="s">
        <v>203</v>
      </c>
      <c r="O5" s="20" t="s">
        <v>204</v>
      </c>
      <c r="S5" s="12"/>
    </row>
    <row r="6" spans="1:19" ht="15" customHeight="1">
      <c r="A6" s="19"/>
      <c r="B6" s="3"/>
      <c r="C6" s="6"/>
      <c r="D6" s="17" t="s">
        <v>96</v>
      </c>
      <c r="E6" s="17" t="s">
        <v>1</v>
      </c>
      <c r="F6" s="17" t="s">
        <v>131</v>
      </c>
      <c r="G6" s="3"/>
      <c r="H6" s="6"/>
      <c r="I6" s="17" t="s">
        <v>205</v>
      </c>
      <c r="J6" s="32" t="s">
        <v>206</v>
      </c>
      <c r="K6" s="17" t="s">
        <v>207</v>
      </c>
      <c r="L6" s="17" t="s">
        <v>1</v>
      </c>
      <c r="M6" s="17" t="s">
        <v>97</v>
      </c>
      <c r="N6" s="6"/>
      <c r="O6" s="6"/>
      <c r="P6" s="4"/>
      <c r="Q6" s="17" t="s">
        <v>99</v>
      </c>
      <c r="R6" s="17" t="s">
        <v>1</v>
      </c>
      <c r="S6" s="17" t="s">
        <v>97</v>
      </c>
    </row>
    <row r="7" spans="1:19" ht="13.5">
      <c r="A7" s="18"/>
      <c r="B7" s="7"/>
      <c r="C7" s="7"/>
      <c r="D7" s="7"/>
      <c r="E7" s="7"/>
      <c r="F7" s="10"/>
      <c r="G7" s="7"/>
      <c r="H7" s="7"/>
      <c r="I7" s="7"/>
      <c r="J7" s="7"/>
      <c r="K7" s="7"/>
      <c r="L7" s="7"/>
      <c r="M7" s="10"/>
      <c r="N7" s="7"/>
      <c r="O7" s="8"/>
      <c r="P7" s="7"/>
      <c r="Q7" s="7"/>
      <c r="R7" s="7"/>
      <c r="S7" s="10"/>
    </row>
    <row r="8" spans="1:19" ht="13.5">
      <c r="A8" s="16" t="s">
        <v>208</v>
      </c>
      <c r="B8" s="52">
        <v>2516</v>
      </c>
      <c r="C8" s="52">
        <v>2338</v>
      </c>
      <c r="D8" s="31">
        <v>-178</v>
      </c>
      <c r="E8" s="35">
        <v>-7.074721780604136</v>
      </c>
      <c r="F8" s="81">
        <v>100</v>
      </c>
      <c r="G8" s="52">
        <v>77377</v>
      </c>
      <c r="H8" s="52">
        <v>72980</v>
      </c>
      <c r="I8" s="52">
        <v>72406</v>
      </c>
      <c r="J8" s="52">
        <v>574</v>
      </c>
      <c r="K8" s="31">
        <v>-4397</v>
      </c>
      <c r="L8" s="35">
        <v>-5.682567171123196</v>
      </c>
      <c r="M8" s="82">
        <v>100</v>
      </c>
      <c r="N8" s="52">
        <v>283046824</v>
      </c>
      <c r="O8" s="158">
        <v>277575678</v>
      </c>
      <c r="P8" s="158"/>
      <c r="Q8" s="52">
        <v>-5471146</v>
      </c>
      <c r="R8" s="35">
        <v>-1.9329473204051908</v>
      </c>
      <c r="S8" s="82">
        <v>100</v>
      </c>
    </row>
    <row r="9" spans="1:19" ht="13.5">
      <c r="A9" s="16"/>
      <c r="B9" s="52"/>
      <c r="C9" s="8"/>
      <c r="D9" s="31"/>
      <c r="E9" s="83"/>
      <c r="F9" s="84"/>
      <c r="G9" s="52"/>
      <c r="H9" s="52"/>
      <c r="I9" s="52"/>
      <c r="J9" s="52"/>
      <c r="K9" s="31"/>
      <c r="L9" s="35"/>
      <c r="M9" s="85"/>
      <c r="N9" s="52"/>
      <c r="O9" s="52"/>
      <c r="P9" s="52"/>
      <c r="Q9" s="52"/>
      <c r="R9" s="35"/>
      <c r="S9" s="85"/>
    </row>
    <row r="10" spans="1:19" ht="18" customHeight="1">
      <c r="A10" s="16" t="s">
        <v>221</v>
      </c>
      <c r="B10" s="52">
        <v>394</v>
      </c>
      <c r="C10" s="64">
        <v>382</v>
      </c>
      <c r="D10" s="31">
        <v>-12</v>
      </c>
      <c r="E10" s="35">
        <v>-3.045685279187822</v>
      </c>
      <c r="F10" s="84">
        <v>16.33875106928999</v>
      </c>
      <c r="G10" s="52">
        <v>11485</v>
      </c>
      <c r="H10" s="52">
        <v>11240</v>
      </c>
      <c r="I10" s="52">
        <v>11131</v>
      </c>
      <c r="J10" s="52">
        <v>109</v>
      </c>
      <c r="K10" s="31">
        <v>-245</v>
      </c>
      <c r="L10" s="35">
        <v>-2.133217239878107</v>
      </c>
      <c r="M10" s="85">
        <v>15.401479857495204</v>
      </c>
      <c r="N10" s="52">
        <v>48464709</v>
      </c>
      <c r="O10" s="158">
        <v>50042629</v>
      </c>
      <c r="P10" s="158">
        <v>18.02846321427341</v>
      </c>
      <c r="Q10" s="52">
        <v>1577920</v>
      </c>
      <c r="R10" s="35">
        <v>3.2558123891758015</v>
      </c>
      <c r="S10" s="85">
        <v>18.02846321427341</v>
      </c>
    </row>
    <row r="11" spans="1:19" ht="18" customHeight="1">
      <c r="A11" s="16" t="s">
        <v>222</v>
      </c>
      <c r="B11" s="52">
        <v>797</v>
      </c>
      <c r="C11" s="64">
        <v>746</v>
      </c>
      <c r="D11" s="31">
        <v>-51</v>
      </c>
      <c r="E11" s="35">
        <v>-6.398996235884567</v>
      </c>
      <c r="F11" s="84">
        <v>31.907613344739094</v>
      </c>
      <c r="G11" s="52">
        <v>32004</v>
      </c>
      <c r="H11" s="52">
        <v>30200</v>
      </c>
      <c r="I11" s="52">
        <v>30118</v>
      </c>
      <c r="J11" s="52">
        <v>82</v>
      </c>
      <c r="K11" s="31">
        <v>-1804</v>
      </c>
      <c r="L11" s="35">
        <v>-5.6367954005749255</v>
      </c>
      <c r="M11" s="85">
        <v>41.38120032885722</v>
      </c>
      <c r="N11" s="52">
        <v>170442091</v>
      </c>
      <c r="O11" s="158">
        <v>164205792</v>
      </c>
      <c r="P11" s="158">
        <v>59.15712543085277</v>
      </c>
      <c r="Q11" s="52">
        <v>-6236299</v>
      </c>
      <c r="R11" s="35">
        <v>-3.658896088056082</v>
      </c>
      <c r="S11" s="85">
        <v>59.15712543085277</v>
      </c>
    </row>
    <row r="12" spans="1:19" ht="18" customHeight="1">
      <c r="A12" s="16" t="s">
        <v>209</v>
      </c>
      <c r="B12" s="52">
        <v>163</v>
      </c>
      <c r="C12" s="64">
        <v>152</v>
      </c>
      <c r="D12" s="31">
        <v>-11</v>
      </c>
      <c r="E12" s="35">
        <v>-6.748466257668724</v>
      </c>
      <c r="F12" s="84">
        <v>6.501283147989735</v>
      </c>
      <c r="G12" s="52">
        <v>4336</v>
      </c>
      <c r="H12" s="52">
        <v>4134</v>
      </c>
      <c r="I12" s="52">
        <v>4113</v>
      </c>
      <c r="J12" s="52">
        <v>21</v>
      </c>
      <c r="K12" s="31">
        <v>-202</v>
      </c>
      <c r="L12" s="35">
        <v>-4.658671586715869</v>
      </c>
      <c r="M12" s="85">
        <v>5.664565634420389</v>
      </c>
      <c r="N12" s="52">
        <v>9269433</v>
      </c>
      <c r="O12" s="158">
        <v>9751808</v>
      </c>
      <c r="P12" s="158">
        <v>3.513206946035092</v>
      </c>
      <c r="Q12" s="52">
        <v>482375</v>
      </c>
      <c r="R12" s="35">
        <v>5.203932106742656</v>
      </c>
      <c r="S12" s="85">
        <v>3.513206946035092</v>
      </c>
    </row>
    <row r="13" spans="1:19" ht="18" customHeight="1">
      <c r="A13" s="16" t="s">
        <v>210</v>
      </c>
      <c r="B13" s="52">
        <v>460</v>
      </c>
      <c r="C13" s="64">
        <v>426</v>
      </c>
      <c r="D13" s="31">
        <v>-34</v>
      </c>
      <c r="E13" s="35">
        <v>-7.391304347826093</v>
      </c>
      <c r="F13" s="84">
        <v>18.22070145423439</v>
      </c>
      <c r="G13" s="52">
        <v>15661</v>
      </c>
      <c r="H13" s="52">
        <v>14910</v>
      </c>
      <c r="I13" s="52">
        <v>14808</v>
      </c>
      <c r="J13" s="52">
        <v>102</v>
      </c>
      <c r="K13" s="31">
        <v>-751</v>
      </c>
      <c r="L13" s="35">
        <v>-4.795351510120682</v>
      </c>
      <c r="M13" s="85">
        <v>20.430254864346395</v>
      </c>
      <c r="N13" s="52">
        <v>31222198</v>
      </c>
      <c r="O13" s="158">
        <v>31820824</v>
      </c>
      <c r="P13" s="158">
        <v>11.46383726026601</v>
      </c>
      <c r="Q13" s="52">
        <v>598626</v>
      </c>
      <c r="R13" s="35">
        <v>1.9173089607592573</v>
      </c>
      <c r="S13" s="85">
        <v>11.46383726026601</v>
      </c>
    </row>
    <row r="14" spans="1:19" ht="18" customHeight="1">
      <c r="A14" s="16" t="s">
        <v>211</v>
      </c>
      <c r="B14" s="52">
        <v>275</v>
      </c>
      <c r="C14" s="64">
        <v>240</v>
      </c>
      <c r="D14" s="31">
        <v>-35</v>
      </c>
      <c r="E14" s="35">
        <v>-12.727272727272734</v>
      </c>
      <c r="F14" s="84">
        <v>10.26518391787853</v>
      </c>
      <c r="G14" s="52">
        <v>6492</v>
      </c>
      <c r="H14" s="52">
        <v>5589</v>
      </c>
      <c r="I14" s="52">
        <v>5520</v>
      </c>
      <c r="J14" s="52">
        <v>69</v>
      </c>
      <c r="K14" s="31">
        <v>-903</v>
      </c>
      <c r="L14" s="35">
        <v>-13.909426987060996</v>
      </c>
      <c r="M14" s="85">
        <v>7.658262537681557</v>
      </c>
      <c r="N14" s="52">
        <v>10860300</v>
      </c>
      <c r="O14" s="158">
        <v>9604768</v>
      </c>
      <c r="P14" s="158">
        <v>3.4602340050845526</v>
      </c>
      <c r="Q14" s="52">
        <v>-1255532</v>
      </c>
      <c r="R14" s="35">
        <v>-11.560748782261996</v>
      </c>
      <c r="S14" s="85">
        <v>3.4602340050845526</v>
      </c>
    </row>
    <row r="15" spans="1:19" ht="17.25" customHeight="1">
      <c r="A15" s="16" t="s">
        <v>212</v>
      </c>
      <c r="B15" s="52">
        <v>427</v>
      </c>
      <c r="C15" s="64">
        <v>392</v>
      </c>
      <c r="D15" s="31">
        <v>-35</v>
      </c>
      <c r="E15" s="35">
        <v>-8.196721311475414</v>
      </c>
      <c r="F15" s="84">
        <v>16.766467065868262</v>
      </c>
      <c r="G15" s="52">
        <v>7399</v>
      </c>
      <c r="H15" s="52">
        <v>6907</v>
      </c>
      <c r="I15" s="52">
        <v>6716</v>
      </c>
      <c r="J15" s="52">
        <v>191</v>
      </c>
      <c r="K15" s="31">
        <v>-492</v>
      </c>
      <c r="L15" s="35">
        <v>-6.64954723611298</v>
      </c>
      <c r="M15" s="85">
        <v>9.464236777199233</v>
      </c>
      <c r="N15" s="52">
        <v>12788093</v>
      </c>
      <c r="O15" s="158">
        <v>12149857</v>
      </c>
      <c r="P15" s="158">
        <v>4.3771331434881695</v>
      </c>
      <c r="Q15" s="52">
        <v>-638236</v>
      </c>
      <c r="R15" s="35">
        <v>-4.990861420854543</v>
      </c>
      <c r="S15" s="85">
        <v>4.3771331434881695</v>
      </c>
    </row>
    <row r="16" spans="1:19" ht="13.5">
      <c r="A16" s="3"/>
      <c r="B16" s="4"/>
      <c r="C16" s="4"/>
      <c r="D16" s="4"/>
      <c r="E16" s="4"/>
      <c r="F16" s="12"/>
      <c r="G16" s="4"/>
      <c r="H16" s="4"/>
      <c r="I16" s="4"/>
      <c r="J16" s="4"/>
      <c r="K16" s="4"/>
      <c r="L16" s="4"/>
      <c r="M16" s="12"/>
      <c r="N16" s="4"/>
      <c r="O16" s="4"/>
      <c r="P16" s="4"/>
      <c r="Q16" s="4"/>
      <c r="R16" s="4"/>
      <c r="S16" s="12"/>
    </row>
    <row r="18" ht="13.5">
      <c r="A18" t="s">
        <v>223</v>
      </c>
    </row>
    <row r="23" ht="13.5">
      <c r="P23" s="15" t="s">
        <v>358</v>
      </c>
    </row>
    <row r="24" spans="1:16" ht="13.5">
      <c r="A24" s="1"/>
      <c r="B24" s="148" t="s">
        <v>213</v>
      </c>
      <c r="C24" s="149"/>
      <c r="D24" s="149"/>
      <c r="E24" s="149"/>
      <c r="F24" s="149"/>
      <c r="G24" s="149"/>
      <c r="H24" s="149"/>
      <c r="I24" s="149"/>
      <c r="J24" s="148" t="s">
        <v>185</v>
      </c>
      <c r="K24" s="149"/>
      <c r="L24" s="149"/>
      <c r="M24" s="149"/>
      <c r="N24" s="149"/>
      <c r="O24" s="149"/>
      <c r="P24" s="150"/>
    </row>
    <row r="25" spans="1:16" ht="13.5">
      <c r="A25" s="65" t="s">
        <v>214</v>
      </c>
      <c r="B25" s="145" t="s">
        <v>215</v>
      </c>
      <c r="C25" s="146"/>
      <c r="D25" s="145" t="s">
        <v>216</v>
      </c>
      <c r="E25" s="146"/>
      <c r="I25" s="9"/>
      <c r="J25" s="159" t="s">
        <v>215</v>
      </c>
      <c r="K25" s="122"/>
      <c r="L25" s="159" t="s">
        <v>216</v>
      </c>
      <c r="M25" s="122"/>
      <c r="P25" s="12"/>
    </row>
    <row r="26" spans="1:16" ht="13.5">
      <c r="A26" s="5"/>
      <c r="B26" s="5"/>
      <c r="C26" s="11"/>
      <c r="D26" s="5"/>
      <c r="E26" s="8"/>
      <c r="F26" s="18" t="s">
        <v>181</v>
      </c>
      <c r="G26" s="18" t="s">
        <v>1</v>
      </c>
      <c r="H26" s="18" t="s">
        <v>97</v>
      </c>
      <c r="I26" s="1" t="s">
        <v>217</v>
      </c>
      <c r="J26" s="5"/>
      <c r="K26" s="11"/>
      <c r="L26" s="5"/>
      <c r="M26" s="8"/>
      <c r="N26" s="18" t="s">
        <v>45</v>
      </c>
      <c r="O26" s="18" t="s">
        <v>1</v>
      </c>
      <c r="P26" s="18" t="s">
        <v>97</v>
      </c>
    </row>
    <row r="27" spans="1:16" ht="13.5">
      <c r="A27" s="6"/>
      <c r="B27" s="6"/>
      <c r="C27" s="12"/>
      <c r="D27" s="6"/>
      <c r="E27" s="4"/>
      <c r="F27" s="3"/>
      <c r="G27" s="3"/>
      <c r="H27" s="3"/>
      <c r="I27" s="3" t="s">
        <v>218</v>
      </c>
      <c r="J27" s="6"/>
      <c r="K27" s="12"/>
      <c r="L27" s="6"/>
      <c r="M27" s="4"/>
      <c r="N27" s="3"/>
      <c r="O27" s="3"/>
      <c r="P27" s="3"/>
    </row>
    <row r="28" spans="1:16" ht="13.5">
      <c r="A28" s="1"/>
      <c r="B28" s="7"/>
      <c r="C28" s="7"/>
      <c r="D28" s="7"/>
      <c r="E28" s="7"/>
      <c r="F28" s="7"/>
      <c r="G28" s="7"/>
      <c r="H28" s="7"/>
      <c r="I28" s="10"/>
      <c r="J28" s="7"/>
      <c r="K28" s="7"/>
      <c r="L28" s="7"/>
      <c r="M28" s="7"/>
      <c r="N28" s="7"/>
      <c r="O28" s="7"/>
      <c r="P28" s="10"/>
    </row>
    <row r="29" spans="1:16" ht="13.5">
      <c r="A29" s="16" t="s">
        <v>219</v>
      </c>
      <c r="B29" s="158">
        <v>31291416</v>
      </c>
      <c r="C29" s="158"/>
      <c r="D29" s="158">
        <v>28837828</v>
      </c>
      <c r="E29" s="158"/>
      <c r="F29" s="52">
        <v>-2453588</v>
      </c>
      <c r="G29" s="35">
        <v>-7.8410897097146375</v>
      </c>
      <c r="H29" s="35">
        <v>100</v>
      </c>
      <c r="I29" s="46">
        <v>398.2795348451786</v>
      </c>
      <c r="J29" s="158">
        <v>153743336</v>
      </c>
      <c r="K29" s="158"/>
      <c r="L29" s="158">
        <v>146929813</v>
      </c>
      <c r="M29" s="158"/>
      <c r="N29" s="52">
        <v>-6813523</v>
      </c>
      <c r="O29" s="35">
        <v>-4.431751760609643</v>
      </c>
      <c r="P29" s="36">
        <v>100</v>
      </c>
    </row>
    <row r="30" spans="1:16" ht="13.5">
      <c r="A30" s="2"/>
      <c r="B30" s="52"/>
      <c r="C30" s="52"/>
      <c r="D30" s="52"/>
      <c r="E30" s="52"/>
      <c r="F30" s="52"/>
      <c r="G30" s="35"/>
      <c r="H30" s="35"/>
      <c r="I30" s="11"/>
      <c r="J30" s="52"/>
      <c r="K30" s="52"/>
      <c r="L30" s="52"/>
      <c r="M30" s="52"/>
      <c r="N30" s="52"/>
      <c r="O30" s="35"/>
      <c r="P30" s="36"/>
    </row>
    <row r="31" spans="1:16" ht="17.25" customHeight="1">
      <c r="A31" s="16" t="s">
        <v>224</v>
      </c>
      <c r="B31" s="158">
        <v>4397548</v>
      </c>
      <c r="C31" s="158"/>
      <c r="D31" s="158">
        <v>4277113</v>
      </c>
      <c r="E31" s="158"/>
      <c r="F31" s="52">
        <v>-120435</v>
      </c>
      <c r="G31" s="35">
        <v>-2.7386852855272963</v>
      </c>
      <c r="H31" s="35">
        <v>14.831605903190766</v>
      </c>
      <c r="I31" s="73">
        <v>384.2523582786812</v>
      </c>
      <c r="J31" s="158">
        <v>28895902</v>
      </c>
      <c r="K31" s="158"/>
      <c r="L31" s="158">
        <v>31683088</v>
      </c>
      <c r="M31" s="158"/>
      <c r="N31" s="52">
        <v>2787186</v>
      </c>
      <c r="O31" s="35">
        <v>9.645609955349371</v>
      </c>
      <c r="P31" s="36">
        <v>21.563416813169155</v>
      </c>
    </row>
    <row r="32" spans="1:16" ht="18" customHeight="1">
      <c r="A32" s="16" t="s">
        <v>222</v>
      </c>
      <c r="B32" s="158">
        <v>15750470</v>
      </c>
      <c r="C32" s="158"/>
      <c r="D32" s="158">
        <v>14675287</v>
      </c>
      <c r="E32" s="158"/>
      <c r="F32" s="52">
        <v>-1075183</v>
      </c>
      <c r="G32" s="35">
        <v>-6.8263550230564505</v>
      </c>
      <c r="H32" s="35">
        <v>50.88901632952385</v>
      </c>
      <c r="I32" s="73">
        <v>487.2596785975164</v>
      </c>
      <c r="J32" s="158">
        <v>90442604</v>
      </c>
      <c r="K32" s="158"/>
      <c r="L32" s="158">
        <v>81644428</v>
      </c>
      <c r="M32" s="158"/>
      <c r="N32" s="52">
        <v>-8798176</v>
      </c>
      <c r="O32" s="35">
        <v>-9.727910974345676</v>
      </c>
      <c r="P32" s="36">
        <v>55.56695835446275</v>
      </c>
    </row>
    <row r="33" spans="1:16" ht="17.25" customHeight="1">
      <c r="A33" s="16" t="s">
        <v>209</v>
      </c>
      <c r="B33" s="158">
        <v>1321480</v>
      </c>
      <c r="C33" s="158"/>
      <c r="D33" s="158">
        <v>1232345</v>
      </c>
      <c r="E33" s="158"/>
      <c r="F33" s="52">
        <v>-89135</v>
      </c>
      <c r="G33" s="35">
        <v>-6.745088839785694</v>
      </c>
      <c r="H33" s="35">
        <v>4.273362751175296</v>
      </c>
      <c r="I33" s="73">
        <v>299.62193046438125</v>
      </c>
      <c r="J33" s="158">
        <v>6017532</v>
      </c>
      <c r="K33" s="158"/>
      <c r="L33" s="158">
        <v>6365165</v>
      </c>
      <c r="M33" s="158"/>
      <c r="N33" s="52">
        <v>347633</v>
      </c>
      <c r="O33" s="35">
        <v>5.777002930769612</v>
      </c>
      <c r="P33" s="36">
        <v>4.332112639386535</v>
      </c>
    </row>
    <row r="34" spans="1:16" ht="18" customHeight="1">
      <c r="A34" s="16" t="s">
        <v>210</v>
      </c>
      <c r="B34" s="158">
        <v>5783080</v>
      </c>
      <c r="C34" s="158"/>
      <c r="D34" s="158">
        <v>5060608</v>
      </c>
      <c r="E34" s="158"/>
      <c r="F34" s="52">
        <v>-722472</v>
      </c>
      <c r="G34" s="35">
        <v>-12.492858476797835</v>
      </c>
      <c r="H34" s="35">
        <v>17.548506080277612</v>
      </c>
      <c r="I34" s="73">
        <v>341.74824419232846</v>
      </c>
      <c r="J34" s="158">
        <v>15944757</v>
      </c>
      <c r="K34" s="158"/>
      <c r="L34" s="158">
        <v>16262124</v>
      </c>
      <c r="M34" s="158"/>
      <c r="N34" s="52">
        <v>317367</v>
      </c>
      <c r="O34" s="35">
        <v>1.9904160345623438</v>
      </c>
      <c r="P34" s="36">
        <v>11.067953921645568</v>
      </c>
    </row>
    <row r="35" spans="1:16" ht="18" customHeight="1">
      <c r="A35" s="16" t="s">
        <v>211</v>
      </c>
      <c r="B35" s="158">
        <v>1972495</v>
      </c>
      <c r="C35" s="158"/>
      <c r="D35" s="158">
        <v>1658722</v>
      </c>
      <c r="E35" s="158"/>
      <c r="F35" s="52">
        <v>-313773</v>
      </c>
      <c r="G35" s="35">
        <v>-15.9074167488384</v>
      </c>
      <c r="H35" s="35">
        <v>5.751896432699439</v>
      </c>
      <c r="I35" s="73">
        <v>300.49311594202896</v>
      </c>
      <c r="J35" s="158">
        <v>6558956</v>
      </c>
      <c r="K35" s="158"/>
      <c r="L35" s="158">
        <v>5150102</v>
      </c>
      <c r="M35" s="158"/>
      <c r="N35" s="52">
        <v>-1408854</v>
      </c>
      <c r="O35" s="35">
        <v>-21.479851366589443</v>
      </c>
      <c r="P35" s="36">
        <v>3.5051443235689685</v>
      </c>
    </row>
    <row r="36" spans="1:16" ht="18" customHeight="1">
      <c r="A36" s="16" t="s">
        <v>212</v>
      </c>
      <c r="B36" s="158">
        <v>2066343</v>
      </c>
      <c r="C36" s="158"/>
      <c r="D36" s="158">
        <v>1933753</v>
      </c>
      <c r="E36" s="158"/>
      <c r="F36" s="52">
        <v>-132590</v>
      </c>
      <c r="G36" s="35">
        <v>-6.4166500914901405</v>
      </c>
      <c r="H36" s="35">
        <v>6.705612503133038</v>
      </c>
      <c r="I36" s="73">
        <v>287.9322513400834</v>
      </c>
      <c r="J36" s="158">
        <v>5883585</v>
      </c>
      <c r="K36" s="158"/>
      <c r="L36" s="158">
        <v>5824906</v>
      </c>
      <c r="M36" s="158"/>
      <c r="N36" s="52">
        <v>-58679</v>
      </c>
      <c r="O36" s="35">
        <v>-0.9973341083710068</v>
      </c>
      <c r="P36" s="36">
        <v>3.9644139477670195</v>
      </c>
    </row>
    <row r="37" spans="1:16" ht="13.5">
      <c r="A37" s="3"/>
      <c r="B37" s="57"/>
      <c r="C37" s="57"/>
      <c r="D37" s="4"/>
      <c r="E37" s="4"/>
      <c r="F37" s="4"/>
      <c r="G37" s="4"/>
      <c r="H37" s="4"/>
      <c r="I37" s="12"/>
      <c r="J37" s="4"/>
      <c r="K37" s="4"/>
      <c r="L37" s="4"/>
      <c r="M37" s="4"/>
      <c r="N37" s="4"/>
      <c r="O37" s="4"/>
      <c r="P37" s="12"/>
    </row>
  </sheetData>
  <mergeCells count="44">
    <mergeCell ref="O14:P14"/>
    <mergeCell ref="O15:P15"/>
    <mergeCell ref="L35:M35"/>
    <mergeCell ref="L36:M36"/>
    <mergeCell ref="L29:M29"/>
    <mergeCell ref="L31:M31"/>
    <mergeCell ref="L32:M32"/>
    <mergeCell ref="L33:M33"/>
    <mergeCell ref="L34:M34"/>
    <mergeCell ref="O10:P10"/>
    <mergeCell ref="O11:P11"/>
    <mergeCell ref="O12:P12"/>
    <mergeCell ref="O13:P13"/>
    <mergeCell ref="D25:E25"/>
    <mergeCell ref="B25:C25"/>
    <mergeCell ref="B4:F4"/>
    <mergeCell ref="G4:M4"/>
    <mergeCell ref="J25:K25"/>
    <mergeCell ref="L25:M25"/>
    <mergeCell ref="B24:I24"/>
    <mergeCell ref="J24:P24"/>
    <mergeCell ref="N4:S4"/>
    <mergeCell ref="O8:P8"/>
    <mergeCell ref="B36:C36"/>
    <mergeCell ref="B29:C29"/>
    <mergeCell ref="B31:C31"/>
    <mergeCell ref="B32:C32"/>
    <mergeCell ref="B33:C33"/>
    <mergeCell ref="B34:C34"/>
    <mergeCell ref="B35:C35"/>
    <mergeCell ref="J29:K29"/>
    <mergeCell ref="J31:K31"/>
    <mergeCell ref="J32:K32"/>
    <mergeCell ref="D36:E36"/>
    <mergeCell ref="J34:K34"/>
    <mergeCell ref="J36:K36"/>
    <mergeCell ref="J35:K35"/>
    <mergeCell ref="D34:E34"/>
    <mergeCell ref="D35:E35"/>
    <mergeCell ref="J33:K33"/>
    <mergeCell ref="D32:E32"/>
    <mergeCell ref="D33:E33"/>
    <mergeCell ref="D29:E29"/>
    <mergeCell ref="D31:E31"/>
  </mergeCells>
  <printOptions/>
  <pageMargins left="0.75" right="0.75" top="1" bottom="1" header="0.512" footer="0.512"/>
  <pageSetup horizontalDpi="300" verticalDpi="300" orientation="landscape" paperSize="9" scale="85" r:id="rId1"/>
  <rowBreaks count="1" manualBreakCount="1">
    <brk id="38" max="19" man="1"/>
  </rowBreaks>
</worksheet>
</file>

<file path=xl/worksheets/sheet8.xml><?xml version="1.0" encoding="utf-8"?>
<worksheet xmlns="http://schemas.openxmlformats.org/spreadsheetml/2006/main" xmlns:r="http://schemas.openxmlformats.org/officeDocument/2006/relationships">
  <sheetPr>
    <pageSetUpPr fitToPage="1"/>
  </sheetPr>
  <dimension ref="A1:M32"/>
  <sheetViews>
    <sheetView zoomScale="75" zoomScaleNormal="75" workbookViewId="0" topLeftCell="A1">
      <selection activeCell="P25" sqref="P25"/>
    </sheetView>
  </sheetViews>
  <sheetFormatPr defaultColWidth="9.00390625" defaultRowHeight="13.5"/>
  <cols>
    <col min="10" max="11" width="12.125" style="0" customWidth="1"/>
    <col min="14" max="14" width="2.625" style="0" customWidth="1"/>
  </cols>
  <sheetData>
    <row r="1" ht="13.5">
      <c r="A1" t="s">
        <v>225</v>
      </c>
    </row>
    <row r="3" ht="13.5">
      <c r="M3" s="15" t="s">
        <v>234</v>
      </c>
    </row>
    <row r="4" spans="1:13" ht="13.5">
      <c r="A4" s="1"/>
      <c r="B4" s="145" t="s">
        <v>91</v>
      </c>
      <c r="C4" s="146"/>
      <c r="D4" s="146"/>
      <c r="E4" s="147"/>
      <c r="F4" s="145" t="s">
        <v>235</v>
      </c>
      <c r="G4" s="146"/>
      <c r="H4" s="146"/>
      <c r="I4" s="147"/>
      <c r="J4" s="145" t="s">
        <v>92</v>
      </c>
      <c r="K4" s="146"/>
      <c r="L4" s="146"/>
      <c r="M4" s="147"/>
    </row>
    <row r="5" spans="1:13" ht="13.5">
      <c r="A5" s="16" t="s">
        <v>236</v>
      </c>
      <c r="B5" s="5"/>
      <c r="C5" s="1"/>
      <c r="D5" s="1"/>
      <c r="E5" s="18" t="s">
        <v>237</v>
      </c>
      <c r="F5" s="5"/>
      <c r="G5" s="1"/>
      <c r="H5" s="1"/>
      <c r="I5" s="18" t="s">
        <v>237</v>
      </c>
      <c r="J5" s="5"/>
      <c r="K5" s="1"/>
      <c r="L5" s="1"/>
      <c r="M5" s="18" t="s">
        <v>237</v>
      </c>
    </row>
    <row r="6" spans="1:13" ht="13.5">
      <c r="A6" s="2"/>
      <c r="B6" s="5"/>
      <c r="C6" s="16" t="s">
        <v>238</v>
      </c>
      <c r="D6" s="16" t="s">
        <v>130</v>
      </c>
      <c r="E6" s="16" t="s">
        <v>239</v>
      </c>
      <c r="F6" s="5"/>
      <c r="G6" s="16" t="s">
        <v>240</v>
      </c>
      <c r="H6" s="16" t="s">
        <v>130</v>
      </c>
      <c r="I6" s="16" t="s">
        <v>239</v>
      </c>
      <c r="J6" s="5"/>
      <c r="K6" s="16" t="s">
        <v>240</v>
      </c>
      <c r="L6" s="16" t="s">
        <v>130</v>
      </c>
      <c r="M6" s="16" t="s">
        <v>239</v>
      </c>
    </row>
    <row r="7" spans="1:13" ht="13.5">
      <c r="A7" s="3"/>
      <c r="B7" s="6"/>
      <c r="C7" s="3"/>
      <c r="D7" s="3"/>
      <c r="E7" s="19" t="s">
        <v>241</v>
      </c>
      <c r="F7" s="6"/>
      <c r="G7" s="3"/>
      <c r="H7" s="3"/>
      <c r="I7" s="19" t="s">
        <v>241</v>
      </c>
      <c r="J7" s="6"/>
      <c r="K7" s="3"/>
      <c r="L7" s="3"/>
      <c r="M7" s="19" t="s">
        <v>241</v>
      </c>
    </row>
    <row r="8" spans="1:13" ht="13.5">
      <c r="A8" s="1"/>
      <c r="B8" s="121"/>
      <c r="C8" s="121"/>
      <c r="D8" s="121"/>
      <c r="E8" s="129"/>
      <c r="F8" s="121"/>
      <c r="G8" s="121"/>
      <c r="H8" s="121"/>
      <c r="I8" s="129"/>
      <c r="J8" s="121"/>
      <c r="K8" s="121"/>
      <c r="L8" s="121"/>
      <c r="M8" s="129"/>
    </row>
    <row r="9" spans="1:13" ht="13.5">
      <c r="A9" s="2" t="s">
        <v>264</v>
      </c>
      <c r="B9" s="39">
        <v>933</v>
      </c>
      <c r="C9" s="39">
        <v>31</v>
      </c>
      <c r="D9" s="126">
        <v>3.4368070953436813</v>
      </c>
      <c r="E9" s="127">
        <v>36.5</v>
      </c>
      <c r="F9" s="135">
        <v>32915</v>
      </c>
      <c r="G9" s="135">
        <v>1604</v>
      </c>
      <c r="H9" s="126">
        <v>5.122800293826458</v>
      </c>
      <c r="I9" s="127">
        <v>44.9</v>
      </c>
      <c r="J9" s="135">
        <v>139907370</v>
      </c>
      <c r="K9" s="135">
        <v>18963655</v>
      </c>
      <c r="L9" s="126">
        <v>15.679735817607394</v>
      </c>
      <c r="M9" s="127">
        <v>66.7</v>
      </c>
    </row>
    <row r="10" spans="1:13" ht="13.5">
      <c r="A10" s="13"/>
      <c r="B10" s="39"/>
      <c r="C10" s="39"/>
      <c r="D10" s="126"/>
      <c r="E10" s="127"/>
      <c r="F10" s="135"/>
      <c r="G10" s="135"/>
      <c r="H10" s="126"/>
      <c r="I10" s="127"/>
      <c r="J10" s="135"/>
      <c r="K10" s="135"/>
      <c r="L10" s="126"/>
      <c r="M10" s="127"/>
    </row>
    <row r="11" spans="1:13" ht="13.5">
      <c r="A11" s="2" t="s">
        <v>242</v>
      </c>
      <c r="B11" s="39">
        <v>906</v>
      </c>
      <c r="C11" s="39">
        <v>-27</v>
      </c>
      <c r="D11" s="126">
        <v>-2.893890675241167</v>
      </c>
      <c r="E11" s="127">
        <v>36.6</v>
      </c>
      <c r="F11" s="135">
        <v>33831</v>
      </c>
      <c r="G11" s="135">
        <v>916</v>
      </c>
      <c r="H11" s="126">
        <v>2.7829257177578626</v>
      </c>
      <c r="I11" s="127">
        <v>44.8</v>
      </c>
      <c r="J11" s="135">
        <v>162138941</v>
      </c>
      <c r="K11" s="135">
        <v>22231571</v>
      </c>
      <c r="L11" s="126">
        <v>15.89020721352992</v>
      </c>
      <c r="M11" s="127">
        <v>67.4</v>
      </c>
    </row>
    <row r="12" spans="1:13" ht="13.5">
      <c r="A12" s="2"/>
      <c r="B12" s="39"/>
      <c r="C12" s="39"/>
      <c r="D12" s="126"/>
      <c r="E12" s="127"/>
      <c r="F12" s="135"/>
      <c r="G12" s="135"/>
      <c r="H12" s="126"/>
      <c r="I12" s="127"/>
      <c r="J12" s="135"/>
      <c r="K12" s="135"/>
      <c r="L12" s="126"/>
      <c r="M12" s="127"/>
    </row>
    <row r="13" spans="1:13" ht="13.5">
      <c r="A13" s="13" t="s">
        <v>226</v>
      </c>
      <c r="B13" s="39">
        <v>929</v>
      </c>
      <c r="C13" s="39">
        <v>23</v>
      </c>
      <c r="D13" s="126">
        <v>2.53863134657837</v>
      </c>
      <c r="E13" s="127">
        <v>36.2</v>
      </c>
      <c r="F13" s="135">
        <v>35123</v>
      </c>
      <c r="G13" s="135">
        <v>1292</v>
      </c>
      <c r="H13" s="126">
        <v>3.818982589932318</v>
      </c>
      <c r="I13" s="127">
        <v>44.5</v>
      </c>
      <c r="J13" s="135">
        <v>170667228</v>
      </c>
      <c r="K13" s="135">
        <v>8528287</v>
      </c>
      <c r="L13" s="126">
        <v>5.259863514218964</v>
      </c>
      <c r="M13" s="127">
        <v>66.1</v>
      </c>
    </row>
    <row r="14" spans="1:13" ht="13.5">
      <c r="A14" s="13"/>
      <c r="B14" s="39"/>
      <c r="C14" s="39"/>
      <c r="D14" s="126"/>
      <c r="E14" s="127"/>
      <c r="F14" s="135"/>
      <c r="G14" s="135"/>
      <c r="H14" s="126"/>
      <c r="I14" s="127"/>
      <c r="J14" s="135"/>
      <c r="K14" s="135"/>
      <c r="L14" s="126"/>
      <c r="M14" s="127"/>
    </row>
    <row r="15" spans="1:13" ht="13.5">
      <c r="A15" s="13" t="s">
        <v>227</v>
      </c>
      <c r="B15" s="39">
        <v>947</v>
      </c>
      <c r="C15" s="39">
        <v>18</v>
      </c>
      <c r="D15" s="126">
        <v>1.937567276641559</v>
      </c>
      <c r="E15" s="127">
        <v>36.2</v>
      </c>
      <c r="F15" s="135">
        <v>36835</v>
      </c>
      <c r="G15" s="135">
        <v>1712</v>
      </c>
      <c r="H15" s="126">
        <v>4.874298892463628</v>
      </c>
      <c r="I15" s="127">
        <v>44.2</v>
      </c>
      <c r="J15" s="135">
        <v>182338634</v>
      </c>
      <c r="K15" s="135">
        <v>11671406</v>
      </c>
      <c r="L15" s="126">
        <v>6.838691960239714</v>
      </c>
      <c r="M15" s="127">
        <v>65.1</v>
      </c>
    </row>
    <row r="16" spans="1:13" ht="13.5">
      <c r="A16" s="13"/>
      <c r="B16" s="39"/>
      <c r="C16" s="39"/>
      <c r="D16" s="126"/>
      <c r="E16" s="127"/>
      <c r="F16" s="135"/>
      <c r="G16" s="135"/>
      <c r="H16" s="126"/>
      <c r="I16" s="127"/>
      <c r="J16" s="135"/>
      <c r="K16" s="135"/>
      <c r="L16" s="126"/>
      <c r="M16" s="127"/>
    </row>
    <row r="17" spans="1:13" ht="13.5">
      <c r="A17" s="13" t="s">
        <v>228</v>
      </c>
      <c r="B17" s="39">
        <v>926</v>
      </c>
      <c r="C17" s="39">
        <v>-21</v>
      </c>
      <c r="D17" s="126">
        <v>-2.2175290390707545</v>
      </c>
      <c r="E17" s="127">
        <v>36.1</v>
      </c>
      <c r="F17" s="135">
        <v>37961</v>
      </c>
      <c r="G17" s="135">
        <v>1126</v>
      </c>
      <c r="H17" s="126">
        <v>3.056875254513372</v>
      </c>
      <c r="I17" s="127">
        <v>45</v>
      </c>
      <c r="J17" s="135">
        <v>172266353</v>
      </c>
      <c r="K17" s="135">
        <v>-10072281</v>
      </c>
      <c r="L17" s="126">
        <v>-5.523942336871954</v>
      </c>
      <c r="M17" s="127">
        <v>63.1</v>
      </c>
    </row>
    <row r="18" spans="1:13" ht="13.5">
      <c r="A18" s="13"/>
      <c r="B18" s="39"/>
      <c r="C18" s="39"/>
      <c r="D18" s="126"/>
      <c r="E18" s="127"/>
      <c r="F18" s="135"/>
      <c r="G18" s="135"/>
      <c r="H18" s="126"/>
      <c r="I18" s="127"/>
      <c r="J18" s="135"/>
      <c r="K18" s="135"/>
      <c r="L18" s="126"/>
      <c r="M18" s="127"/>
    </row>
    <row r="19" spans="1:13" ht="13.5">
      <c r="A19" s="13" t="s">
        <v>229</v>
      </c>
      <c r="B19" s="39">
        <v>950</v>
      </c>
      <c r="C19" s="39">
        <v>24</v>
      </c>
      <c r="D19" s="126">
        <v>2.5917926565874723</v>
      </c>
      <c r="E19" s="127">
        <v>36.3</v>
      </c>
      <c r="F19" s="135">
        <v>37956</v>
      </c>
      <c r="G19" s="135">
        <v>-5</v>
      </c>
      <c r="H19" s="126">
        <v>-0.013171412765728974</v>
      </c>
      <c r="I19" s="127">
        <v>45.3</v>
      </c>
      <c r="J19" s="135">
        <v>161415232</v>
      </c>
      <c r="K19" s="135">
        <v>-10851121</v>
      </c>
      <c r="L19" s="126">
        <v>-6.299036817712164</v>
      </c>
      <c r="M19" s="127">
        <v>61.9</v>
      </c>
    </row>
    <row r="20" spans="1:13" ht="13.5">
      <c r="A20" s="13"/>
      <c r="B20" s="39"/>
      <c r="C20" s="39"/>
      <c r="D20" s="126"/>
      <c r="E20" s="127"/>
      <c r="F20" s="135"/>
      <c r="G20" s="135"/>
      <c r="H20" s="126"/>
      <c r="I20" s="127"/>
      <c r="J20" s="135"/>
      <c r="K20" s="135"/>
      <c r="L20" s="126"/>
      <c r="M20" s="127"/>
    </row>
    <row r="21" spans="1:13" ht="13.5">
      <c r="A21" s="13" t="s">
        <v>230</v>
      </c>
      <c r="B21" s="39">
        <v>901</v>
      </c>
      <c r="C21" s="39">
        <v>-49</v>
      </c>
      <c r="D21" s="126">
        <v>-5.15789473684211</v>
      </c>
      <c r="E21" s="127">
        <v>36</v>
      </c>
      <c r="F21" s="135">
        <v>37469</v>
      </c>
      <c r="G21" s="135">
        <v>-487</v>
      </c>
      <c r="H21" s="126">
        <v>-1.2830646011170757</v>
      </c>
      <c r="I21" s="127">
        <v>45.6</v>
      </c>
      <c r="J21" s="135">
        <v>163052645</v>
      </c>
      <c r="K21" s="135">
        <v>1637413</v>
      </c>
      <c r="L21" s="126">
        <v>1.0144104615851859</v>
      </c>
      <c r="M21" s="127">
        <v>63.1</v>
      </c>
    </row>
    <row r="22" spans="1:13" ht="13.5">
      <c r="A22" s="13"/>
      <c r="B22" s="39"/>
      <c r="C22" s="39"/>
      <c r="D22" s="126"/>
      <c r="E22" s="127"/>
      <c r="F22" s="135"/>
      <c r="G22" s="135"/>
      <c r="H22" s="126"/>
      <c r="I22" s="127"/>
      <c r="J22" s="135"/>
      <c r="K22" s="135"/>
      <c r="L22" s="126"/>
      <c r="M22" s="127"/>
    </row>
    <row r="23" spans="1:13" ht="13.5">
      <c r="A23" s="13" t="s">
        <v>231</v>
      </c>
      <c r="B23" s="39">
        <v>893</v>
      </c>
      <c r="C23" s="39">
        <v>-8</v>
      </c>
      <c r="D23" s="126">
        <v>-0.8879023307436142</v>
      </c>
      <c r="E23" s="127">
        <v>35.7</v>
      </c>
      <c r="F23" s="135">
        <v>37084</v>
      </c>
      <c r="G23" s="135">
        <v>-385</v>
      </c>
      <c r="H23" s="126">
        <v>-1.0275160799594403</v>
      </c>
      <c r="I23" s="127">
        <v>45.9</v>
      </c>
      <c r="J23" s="135">
        <v>176140573</v>
      </c>
      <c r="K23" s="135">
        <v>13087928</v>
      </c>
      <c r="L23" s="126">
        <v>8.026811217935162</v>
      </c>
      <c r="M23" s="127">
        <v>64.2</v>
      </c>
    </row>
    <row r="24" spans="1:13" ht="13.5">
      <c r="A24" s="13"/>
      <c r="B24" s="39"/>
      <c r="C24" s="39"/>
      <c r="D24" s="126"/>
      <c r="E24" s="127"/>
      <c r="F24" s="135"/>
      <c r="G24" s="135"/>
      <c r="H24" s="126"/>
      <c r="I24" s="127"/>
      <c r="J24" s="135"/>
      <c r="K24" s="135"/>
      <c r="L24" s="126"/>
      <c r="M24" s="127"/>
    </row>
    <row r="25" spans="1:13" ht="13.5">
      <c r="A25" s="13" t="s">
        <v>232</v>
      </c>
      <c r="B25" s="39">
        <v>848</v>
      </c>
      <c r="C25" s="39">
        <v>-45</v>
      </c>
      <c r="D25" s="126">
        <v>-5.039193729003358</v>
      </c>
      <c r="E25" s="127">
        <v>35.8</v>
      </c>
      <c r="F25" s="135">
        <v>35355</v>
      </c>
      <c r="G25" s="135">
        <v>-1729</v>
      </c>
      <c r="H25" s="126">
        <v>-4.662388091899473</v>
      </c>
      <c r="I25" s="127">
        <v>45.4</v>
      </c>
      <c r="J25" s="135">
        <v>169704505</v>
      </c>
      <c r="K25" s="135">
        <v>-6436068</v>
      </c>
      <c r="L25" s="126">
        <v>-3.6539383802277</v>
      </c>
      <c r="M25" s="127">
        <v>63.3</v>
      </c>
    </row>
    <row r="26" spans="1:13" ht="13.5">
      <c r="A26" s="13"/>
      <c r="B26" s="39"/>
      <c r="C26" s="39"/>
      <c r="D26" s="126"/>
      <c r="E26" s="127"/>
      <c r="F26" s="135"/>
      <c r="G26" s="135"/>
      <c r="H26" s="126"/>
      <c r="I26" s="127"/>
      <c r="J26" s="135"/>
      <c r="K26" s="135"/>
      <c r="L26" s="126"/>
      <c r="M26" s="127"/>
    </row>
    <row r="27" spans="1:13" ht="13.5">
      <c r="A27" s="13" t="s">
        <v>243</v>
      </c>
      <c r="B27" s="39">
        <v>850</v>
      </c>
      <c r="C27" s="39">
        <v>2</v>
      </c>
      <c r="D27" s="126">
        <v>0.23584905660376876</v>
      </c>
      <c r="E27" s="127">
        <v>36.3</v>
      </c>
      <c r="F27" s="135">
        <v>35680</v>
      </c>
      <c r="G27" s="135">
        <v>325</v>
      </c>
      <c r="H27" s="126">
        <v>0.9192476311695685</v>
      </c>
      <c r="I27" s="127">
        <v>45.8</v>
      </c>
      <c r="J27" s="135">
        <v>190351354</v>
      </c>
      <c r="K27" s="135">
        <v>20646849</v>
      </c>
      <c r="L27" s="126">
        <v>12.166352920330553</v>
      </c>
      <c r="M27" s="127">
        <v>64.6</v>
      </c>
    </row>
    <row r="28" spans="1:13" ht="13.5">
      <c r="A28" s="13"/>
      <c r="B28" s="39"/>
      <c r="C28" s="39"/>
      <c r="D28" s="126"/>
      <c r="E28" s="127"/>
      <c r="F28" s="135"/>
      <c r="G28" s="135"/>
      <c r="H28" s="126"/>
      <c r="I28" s="127"/>
      <c r="J28" s="135"/>
      <c r="K28" s="135"/>
      <c r="L28" s="126"/>
      <c r="M28" s="127"/>
    </row>
    <row r="29" spans="1:13" ht="13.5">
      <c r="A29" s="13" t="s">
        <v>233</v>
      </c>
      <c r="B29" s="39">
        <v>914</v>
      </c>
      <c r="C29" s="39">
        <v>64</v>
      </c>
      <c r="D29" s="126">
        <v>7.52941176470587</v>
      </c>
      <c r="E29" s="127">
        <v>36.3</v>
      </c>
      <c r="F29" s="135">
        <v>35122</v>
      </c>
      <c r="G29" s="135">
        <v>-558</v>
      </c>
      <c r="H29" s="126">
        <v>-1.5639013452914838</v>
      </c>
      <c r="I29" s="127">
        <v>45.4</v>
      </c>
      <c r="J29" s="135">
        <v>180429233</v>
      </c>
      <c r="K29" s="135">
        <v>-9922121</v>
      </c>
      <c r="L29" s="126">
        <v>-5.212529772706532</v>
      </c>
      <c r="M29" s="127">
        <v>63.7</v>
      </c>
    </row>
    <row r="30" spans="1:13" ht="13.5">
      <c r="A30" s="13"/>
      <c r="B30" s="39"/>
      <c r="C30" s="39"/>
      <c r="D30" s="126"/>
      <c r="E30" s="127"/>
      <c r="F30" s="135"/>
      <c r="G30" s="135"/>
      <c r="H30" s="126"/>
      <c r="I30" s="127"/>
      <c r="J30" s="135"/>
      <c r="K30" s="135"/>
      <c r="L30" s="126"/>
      <c r="M30" s="127"/>
    </row>
    <row r="31" spans="1:13" ht="13.5">
      <c r="A31" s="13" t="s">
        <v>244</v>
      </c>
      <c r="B31" s="39">
        <v>867</v>
      </c>
      <c r="C31" s="39">
        <v>-47</v>
      </c>
      <c r="D31" s="126">
        <v>-5.1422319474835945</v>
      </c>
      <c r="E31" s="127">
        <v>37.1</v>
      </c>
      <c r="F31" s="39">
        <v>33567</v>
      </c>
      <c r="G31" s="135">
        <v>-1555</v>
      </c>
      <c r="H31" s="126">
        <v>-4.4274244063550015</v>
      </c>
      <c r="I31" s="127">
        <v>46</v>
      </c>
      <c r="J31" s="39">
        <v>176439082</v>
      </c>
      <c r="K31" s="135">
        <v>-3990151</v>
      </c>
      <c r="L31" s="126">
        <v>-2.2114770060569953</v>
      </c>
      <c r="M31" s="127">
        <v>63.6</v>
      </c>
    </row>
    <row r="32" spans="1:13" ht="13.5">
      <c r="A32" s="3"/>
      <c r="B32" s="93"/>
      <c r="C32" s="93"/>
      <c r="D32" s="93"/>
      <c r="E32" s="116"/>
      <c r="F32" s="93"/>
      <c r="G32" s="93"/>
      <c r="H32" s="93"/>
      <c r="I32" s="116"/>
      <c r="J32" s="93"/>
      <c r="K32" s="93"/>
      <c r="L32" s="93"/>
      <c r="M32" s="116"/>
    </row>
  </sheetData>
  <mergeCells count="3">
    <mergeCell ref="B4:E4"/>
    <mergeCell ref="F4:I4"/>
    <mergeCell ref="J4:M4"/>
  </mergeCells>
  <printOptions/>
  <pageMargins left="0.75" right="0.75" top="1" bottom="1" header="0.512" footer="0.512"/>
  <pageSetup fitToHeight="1" fitToWidth="1" horizontalDpi="300" verticalDpi="3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M32"/>
  <sheetViews>
    <sheetView zoomScale="75" zoomScaleNormal="75" workbookViewId="0" topLeftCell="A1">
      <selection activeCell="P19" sqref="P19"/>
    </sheetView>
  </sheetViews>
  <sheetFormatPr defaultColWidth="9.00390625" defaultRowHeight="13.5"/>
  <cols>
    <col min="3" max="3" width="8.875" style="0" customWidth="1"/>
    <col min="10" max="11" width="11.125" style="0" customWidth="1"/>
    <col min="14" max="14" width="2.625" style="0" customWidth="1"/>
  </cols>
  <sheetData>
    <row r="1" ht="13.5">
      <c r="A1" t="s">
        <v>372</v>
      </c>
    </row>
    <row r="3" ht="13.5">
      <c r="M3" s="15" t="s">
        <v>245</v>
      </c>
    </row>
    <row r="4" spans="1:13" ht="13.5">
      <c r="A4" s="1"/>
      <c r="B4" s="145" t="s">
        <v>255</v>
      </c>
      <c r="C4" s="146"/>
      <c r="D4" s="146"/>
      <c r="E4" s="147"/>
      <c r="F4" s="145" t="s">
        <v>256</v>
      </c>
      <c r="G4" s="146"/>
      <c r="H4" s="146"/>
      <c r="I4" s="147"/>
      <c r="J4" s="145" t="s">
        <v>257</v>
      </c>
      <c r="K4" s="146"/>
      <c r="L4" s="146"/>
      <c r="M4" s="147"/>
    </row>
    <row r="5" spans="1:13" ht="13.5">
      <c r="A5" s="16" t="s">
        <v>258</v>
      </c>
      <c r="B5" s="5"/>
      <c r="C5" s="1"/>
      <c r="D5" s="1"/>
      <c r="E5" s="18" t="s">
        <v>259</v>
      </c>
      <c r="F5" s="5"/>
      <c r="G5" s="1"/>
      <c r="H5" s="1"/>
      <c r="I5" s="18" t="s">
        <v>259</v>
      </c>
      <c r="J5" s="5"/>
      <c r="K5" s="1"/>
      <c r="L5" s="1"/>
      <c r="M5" s="18" t="s">
        <v>259</v>
      </c>
    </row>
    <row r="6" spans="1:13" ht="13.5">
      <c r="A6" s="2"/>
      <c r="B6" s="5"/>
      <c r="C6" s="16" t="s">
        <v>260</v>
      </c>
      <c r="D6" s="16" t="s">
        <v>261</v>
      </c>
      <c r="E6" s="16" t="s">
        <v>262</v>
      </c>
      <c r="F6" s="5"/>
      <c r="G6" s="16" t="s">
        <v>260</v>
      </c>
      <c r="H6" s="16" t="s">
        <v>261</v>
      </c>
      <c r="I6" s="16" t="s">
        <v>262</v>
      </c>
      <c r="J6" s="5"/>
      <c r="K6" s="16" t="s">
        <v>260</v>
      </c>
      <c r="L6" s="16" t="s">
        <v>261</v>
      </c>
      <c r="M6" s="16" t="s">
        <v>262</v>
      </c>
    </row>
    <row r="7" spans="1:13" ht="13.5">
      <c r="A7" s="3"/>
      <c r="B7" s="6"/>
      <c r="C7" s="3"/>
      <c r="D7" s="3"/>
      <c r="E7" s="19" t="s">
        <v>263</v>
      </c>
      <c r="F7" s="6"/>
      <c r="G7" s="3"/>
      <c r="H7" s="3"/>
      <c r="I7" s="19" t="s">
        <v>263</v>
      </c>
      <c r="J7" s="6"/>
      <c r="K7" s="3"/>
      <c r="L7" s="3"/>
      <c r="M7" s="19" t="s">
        <v>263</v>
      </c>
    </row>
    <row r="8" spans="1:13" ht="13.5">
      <c r="A8" s="1"/>
      <c r="B8" s="118"/>
      <c r="C8" s="118"/>
      <c r="D8" s="118"/>
      <c r="E8" s="119"/>
      <c r="F8" s="118"/>
      <c r="G8" s="118"/>
      <c r="H8" s="118"/>
      <c r="I8" s="119"/>
      <c r="J8" s="118"/>
      <c r="K8" s="118"/>
      <c r="L8" s="118"/>
      <c r="M8" s="119"/>
    </row>
    <row r="9" spans="1:13" ht="13.5">
      <c r="A9" s="2" t="s">
        <v>264</v>
      </c>
      <c r="B9" s="89">
        <v>661</v>
      </c>
      <c r="C9" s="89">
        <v>22</v>
      </c>
      <c r="D9" s="35">
        <v>3.4</v>
      </c>
      <c r="E9" s="36">
        <v>25.9</v>
      </c>
      <c r="F9" s="94">
        <v>21634</v>
      </c>
      <c r="G9" s="94">
        <v>1202</v>
      </c>
      <c r="H9" s="35">
        <v>5.9</v>
      </c>
      <c r="I9" s="36">
        <v>29.5</v>
      </c>
      <c r="J9" s="94">
        <v>42613884</v>
      </c>
      <c r="K9" s="94">
        <v>5735286</v>
      </c>
      <c r="L9" s="35">
        <v>15.6</v>
      </c>
      <c r="M9" s="36">
        <v>20.3</v>
      </c>
    </row>
    <row r="10" spans="1:13" ht="13.5">
      <c r="A10" s="13"/>
      <c r="B10" s="89"/>
      <c r="C10" s="89"/>
      <c r="D10" s="35"/>
      <c r="E10" s="36"/>
      <c r="F10" s="94"/>
      <c r="G10" s="94"/>
      <c r="H10" s="35"/>
      <c r="I10" s="36"/>
      <c r="J10" s="94"/>
      <c r="K10" s="94"/>
      <c r="L10" s="35"/>
      <c r="M10" s="36"/>
    </row>
    <row r="11" spans="1:13" ht="13.5">
      <c r="A11" s="2" t="s">
        <v>246</v>
      </c>
      <c r="B11" s="89">
        <v>641</v>
      </c>
      <c r="C11" s="89">
        <v>-20</v>
      </c>
      <c r="D11" s="35">
        <v>-3.0257186081694414</v>
      </c>
      <c r="E11" s="36">
        <v>25.9</v>
      </c>
      <c r="F11" s="94">
        <v>22546</v>
      </c>
      <c r="G11" s="94">
        <v>912</v>
      </c>
      <c r="H11" s="35">
        <v>4.215586576684842</v>
      </c>
      <c r="I11" s="36">
        <v>29.8</v>
      </c>
      <c r="J11" s="94">
        <v>47593376</v>
      </c>
      <c r="K11" s="94">
        <v>4979492</v>
      </c>
      <c r="L11" s="35">
        <v>11.685139988647848</v>
      </c>
      <c r="M11" s="36">
        <v>19.8</v>
      </c>
    </row>
    <row r="12" spans="1:13" ht="13.5">
      <c r="A12" s="2"/>
      <c r="B12" s="89"/>
      <c r="C12" s="89"/>
      <c r="D12" s="35"/>
      <c r="E12" s="36"/>
      <c r="F12" s="94"/>
      <c r="G12" s="94"/>
      <c r="H12" s="35"/>
      <c r="I12" s="36"/>
      <c r="J12" s="94"/>
      <c r="K12" s="94"/>
      <c r="L12" s="35"/>
      <c r="M12" s="36"/>
    </row>
    <row r="13" spans="1:13" ht="13.5">
      <c r="A13" s="13" t="s">
        <v>226</v>
      </c>
      <c r="B13" s="89">
        <v>651</v>
      </c>
      <c r="C13" s="89">
        <v>10</v>
      </c>
      <c r="D13" s="35">
        <v>1.560062402496115</v>
      </c>
      <c r="E13" s="36">
        <v>25.3</v>
      </c>
      <c r="F13" s="94">
        <v>23733</v>
      </c>
      <c r="G13" s="94">
        <v>1187</v>
      </c>
      <c r="H13" s="35">
        <v>5.264791980839178</v>
      </c>
      <c r="I13" s="36">
        <v>30.1</v>
      </c>
      <c r="J13" s="94">
        <v>53816729</v>
      </c>
      <c r="K13" s="94">
        <v>6223353</v>
      </c>
      <c r="L13" s="35">
        <v>13.076090672786052</v>
      </c>
      <c r="M13" s="36">
        <v>20.8</v>
      </c>
    </row>
    <row r="14" spans="1:13" ht="13.5">
      <c r="A14" s="13"/>
      <c r="B14" s="89"/>
      <c r="C14" s="89"/>
      <c r="D14" s="35"/>
      <c r="E14" s="36"/>
      <c r="F14" s="94"/>
      <c r="G14" s="94"/>
      <c r="H14" s="35"/>
      <c r="I14" s="36"/>
      <c r="J14" s="94"/>
      <c r="K14" s="94"/>
      <c r="L14" s="35"/>
      <c r="M14" s="36"/>
    </row>
    <row r="15" spans="1:13" ht="13.5">
      <c r="A15" s="13" t="s">
        <v>247</v>
      </c>
      <c r="B15" s="89">
        <v>709</v>
      </c>
      <c r="C15" s="89">
        <v>58</v>
      </c>
      <c r="D15" s="35">
        <v>8.909370199692773</v>
      </c>
      <c r="E15" s="36">
        <v>27.1</v>
      </c>
      <c r="F15" s="94">
        <v>26307</v>
      </c>
      <c r="G15" s="94">
        <v>2574</v>
      </c>
      <c r="H15" s="35">
        <v>10.845657944634056</v>
      </c>
      <c r="I15" s="36">
        <v>31.6</v>
      </c>
      <c r="J15" s="94">
        <v>62070228</v>
      </c>
      <c r="K15" s="94">
        <v>8253499</v>
      </c>
      <c r="L15" s="35">
        <v>15.336307414744581</v>
      </c>
      <c r="M15" s="36">
        <v>22.2</v>
      </c>
    </row>
    <row r="16" spans="1:13" ht="13.5">
      <c r="A16" s="13"/>
      <c r="B16" s="89"/>
      <c r="C16" s="89"/>
      <c r="D16" s="35"/>
      <c r="E16" s="36"/>
      <c r="F16" s="94"/>
      <c r="G16" s="94"/>
      <c r="H16" s="35"/>
      <c r="I16" s="36"/>
      <c r="J16" s="94"/>
      <c r="K16" s="94"/>
      <c r="L16" s="35"/>
      <c r="M16" s="36"/>
    </row>
    <row r="17" spans="1:13" ht="13.5">
      <c r="A17" s="13" t="s">
        <v>248</v>
      </c>
      <c r="B17" s="89">
        <v>704</v>
      </c>
      <c r="C17" s="89">
        <v>-5</v>
      </c>
      <c r="D17" s="35">
        <v>-0.7052186177715072</v>
      </c>
      <c r="E17" s="36">
        <v>27.5</v>
      </c>
      <c r="F17" s="94">
        <v>26382</v>
      </c>
      <c r="G17" s="94">
        <v>75</v>
      </c>
      <c r="H17" s="35">
        <v>0.28509522180408453</v>
      </c>
      <c r="I17" s="36">
        <v>31.3</v>
      </c>
      <c r="J17" s="94">
        <v>63723139</v>
      </c>
      <c r="K17" s="94">
        <v>1652911</v>
      </c>
      <c r="L17" s="35">
        <v>2.662969112986019</v>
      </c>
      <c r="M17" s="36">
        <v>23.3</v>
      </c>
    </row>
    <row r="18" spans="1:13" ht="13.5">
      <c r="A18" s="13"/>
      <c r="B18" s="89"/>
      <c r="C18" s="89"/>
      <c r="D18" s="35"/>
      <c r="E18" s="36"/>
      <c r="F18" s="94"/>
      <c r="G18" s="94"/>
      <c r="H18" s="35"/>
      <c r="I18" s="36"/>
      <c r="J18" s="94"/>
      <c r="K18" s="94"/>
      <c r="L18" s="35"/>
      <c r="M18" s="36"/>
    </row>
    <row r="19" spans="1:13" ht="13.5">
      <c r="A19" s="13" t="s">
        <v>249</v>
      </c>
      <c r="B19" s="89">
        <v>720</v>
      </c>
      <c r="C19" s="89">
        <v>16</v>
      </c>
      <c r="D19" s="35">
        <v>2.2727272727272663</v>
      </c>
      <c r="E19" s="36">
        <v>27.5</v>
      </c>
      <c r="F19" s="94">
        <v>26416</v>
      </c>
      <c r="G19" s="94">
        <v>34</v>
      </c>
      <c r="H19" s="35">
        <v>0.12887574861647977</v>
      </c>
      <c r="I19" s="36">
        <v>31.6</v>
      </c>
      <c r="J19" s="94">
        <v>64602764</v>
      </c>
      <c r="K19" s="94">
        <v>879625</v>
      </c>
      <c r="L19" s="35">
        <v>1.3803855456649785</v>
      </c>
      <c r="M19" s="36">
        <v>24.8</v>
      </c>
    </row>
    <row r="20" spans="1:13" ht="13.5">
      <c r="A20" s="13"/>
      <c r="B20" s="89"/>
      <c r="C20" s="89"/>
      <c r="D20" s="35"/>
      <c r="E20" s="36"/>
      <c r="F20" s="94"/>
      <c r="G20" s="94"/>
      <c r="H20" s="35"/>
      <c r="I20" s="36"/>
      <c r="J20" s="94"/>
      <c r="K20" s="94"/>
      <c r="L20" s="35"/>
      <c r="M20" s="36"/>
    </row>
    <row r="21" spans="1:13" ht="13.5">
      <c r="A21" s="13" t="s">
        <v>250</v>
      </c>
      <c r="B21" s="89">
        <v>698</v>
      </c>
      <c r="C21" s="89">
        <v>-22</v>
      </c>
      <c r="D21" s="35">
        <v>-3.055555555555557</v>
      </c>
      <c r="E21" s="36">
        <v>27.9</v>
      </c>
      <c r="F21" s="94">
        <v>25813</v>
      </c>
      <c r="G21" s="94">
        <v>-603</v>
      </c>
      <c r="H21" s="35">
        <v>-2.282707450030287</v>
      </c>
      <c r="I21" s="36">
        <v>31.4</v>
      </c>
      <c r="J21" s="94">
        <v>63294310</v>
      </c>
      <c r="K21" s="94">
        <v>-1308454</v>
      </c>
      <c r="L21" s="35">
        <v>-2.0253839293934846</v>
      </c>
      <c r="M21" s="36">
        <v>24.5</v>
      </c>
    </row>
    <row r="22" spans="1:13" ht="13.5">
      <c r="A22" s="13"/>
      <c r="B22" s="89"/>
      <c r="C22" s="89"/>
      <c r="D22" s="35"/>
      <c r="E22" s="36"/>
      <c r="F22" s="94"/>
      <c r="G22" s="94"/>
      <c r="H22" s="35"/>
      <c r="I22" s="36"/>
      <c r="J22" s="94"/>
      <c r="K22" s="94"/>
      <c r="L22" s="35"/>
      <c r="M22" s="36"/>
    </row>
    <row r="23" spans="1:13" ht="13.5">
      <c r="A23" s="13" t="s">
        <v>251</v>
      </c>
      <c r="B23" s="89">
        <v>698</v>
      </c>
      <c r="C23" s="89">
        <v>0</v>
      </c>
      <c r="D23" s="35">
        <v>0</v>
      </c>
      <c r="E23" s="36">
        <v>27.9</v>
      </c>
      <c r="F23" s="94">
        <v>25557</v>
      </c>
      <c r="G23" s="94">
        <v>-256</v>
      </c>
      <c r="H23" s="35">
        <v>-0.9917483438577506</v>
      </c>
      <c r="I23" s="36">
        <v>31.6</v>
      </c>
      <c r="J23" s="94">
        <v>66187054</v>
      </c>
      <c r="K23" s="94">
        <v>2892744</v>
      </c>
      <c r="L23" s="35">
        <v>4.570306556782128</v>
      </c>
      <c r="M23" s="36">
        <v>24.1</v>
      </c>
    </row>
    <row r="24" spans="1:13" ht="13.5">
      <c r="A24" s="13"/>
      <c r="B24" s="89"/>
      <c r="C24" s="89"/>
      <c r="D24" s="35"/>
      <c r="E24" s="36"/>
      <c r="F24" s="94"/>
      <c r="G24" s="94"/>
      <c r="H24" s="35"/>
      <c r="I24" s="36"/>
      <c r="J24" s="94"/>
      <c r="K24" s="94"/>
      <c r="L24" s="35"/>
      <c r="M24" s="36"/>
    </row>
    <row r="25" spans="1:13" ht="13.5">
      <c r="A25" s="13" t="s">
        <v>252</v>
      </c>
      <c r="B25" s="89">
        <v>664</v>
      </c>
      <c r="C25" s="89">
        <v>-34</v>
      </c>
      <c r="D25" s="35">
        <v>-4.8710601719197655</v>
      </c>
      <c r="E25" s="36">
        <v>28.1</v>
      </c>
      <c r="F25" s="94">
        <v>25233</v>
      </c>
      <c r="G25" s="94">
        <v>-324</v>
      </c>
      <c r="H25" s="35">
        <v>-1.2677544312712712</v>
      </c>
      <c r="I25" s="36">
        <v>32.4</v>
      </c>
      <c r="J25" s="94">
        <v>72235408</v>
      </c>
      <c r="K25" s="94">
        <v>6048354</v>
      </c>
      <c r="L25" s="35">
        <v>9.138273475655836</v>
      </c>
      <c r="M25" s="36">
        <v>27</v>
      </c>
    </row>
    <row r="26" spans="1:13" ht="13.5">
      <c r="A26" s="13"/>
      <c r="B26" s="89"/>
      <c r="C26" s="89"/>
      <c r="D26" s="35"/>
      <c r="E26" s="36"/>
      <c r="F26" s="94"/>
      <c r="G26" s="94"/>
      <c r="H26" s="35"/>
      <c r="I26" s="36"/>
      <c r="J26" s="94"/>
      <c r="K26" s="94"/>
      <c r="L26" s="35"/>
      <c r="M26" s="36"/>
    </row>
    <row r="27" spans="1:13" ht="13.5">
      <c r="A27" s="13" t="s">
        <v>253</v>
      </c>
      <c r="B27" s="89">
        <v>657</v>
      </c>
      <c r="C27" s="89">
        <v>-7</v>
      </c>
      <c r="D27" s="35">
        <v>-1.0542168674698758</v>
      </c>
      <c r="E27" s="36">
        <v>28.1</v>
      </c>
      <c r="F27" s="94">
        <v>25363</v>
      </c>
      <c r="G27" s="94">
        <v>130</v>
      </c>
      <c r="H27" s="35">
        <v>0.5151983513652709</v>
      </c>
      <c r="I27" s="36">
        <v>32.6</v>
      </c>
      <c r="J27" s="94">
        <v>78308603</v>
      </c>
      <c r="K27" s="94">
        <v>6073195</v>
      </c>
      <c r="L27" s="35">
        <v>8.407504253315778</v>
      </c>
      <c r="M27" s="36">
        <v>26.6</v>
      </c>
    </row>
    <row r="28" spans="1:13" ht="13.5">
      <c r="A28" s="13"/>
      <c r="B28" s="89"/>
      <c r="C28" s="89"/>
      <c r="D28" s="35"/>
      <c r="E28" s="36"/>
      <c r="F28" s="94"/>
      <c r="G28" s="94"/>
      <c r="H28" s="35"/>
      <c r="I28" s="36"/>
      <c r="J28" s="94"/>
      <c r="K28" s="94"/>
      <c r="L28" s="35"/>
      <c r="M28" s="36"/>
    </row>
    <row r="29" spans="1:13" ht="13.5">
      <c r="A29" s="13" t="s">
        <v>254</v>
      </c>
      <c r="B29" s="89">
        <v>700</v>
      </c>
      <c r="C29" s="89">
        <v>43</v>
      </c>
      <c r="D29" s="35">
        <v>6.544901065449011</v>
      </c>
      <c r="E29" s="36">
        <v>27.8</v>
      </c>
      <c r="F29" s="94">
        <v>25120</v>
      </c>
      <c r="G29" s="94">
        <v>-243</v>
      </c>
      <c r="H29" s="35">
        <v>-0.958088554193111</v>
      </c>
      <c r="I29" s="36">
        <v>32.5</v>
      </c>
      <c r="J29" s="94">
        <v>78035823</v>
      </c>
      <c r="K29" s="94">
        <v>-272780</v>
      </c>
      <c r="L29" s="35">
        <v>-0.34833976031981706</v>
      </c>
      <c r="M29" s="36">
        <v>27.6</v>
      </c>
    </row>
    <row r="30" spans="1:13" ht="13.5">
      <c r="A30" s="13"/>
      <c r="B30" s="89"/>
      <c r="C30" s="89"/>
      <c r="D30" s="35"/>
      <c r="E30" s="36"/>
      <c r="F30" s="94"/>
      <c r="G30" s="94"/>
      <c r="H30" s="35"/>
      <c r="I30" s="36"/>
      <c r="J30" s="94"/>
      <c r="K30" s="94"/>
      <c r="L30" s="35"/>
      <c r="M30" s="36"/>
    </row>
    <row r="31" spans="1:13" ht="13.5">
      <c r="A31" s="13" t="s">
        <v>244</v>
      </c>
      <c r="B31" s="89">
        <v>657</v>
      </c>
      <c r="C31" s="89">
        <v>-43</v>
      </c>
      <c r="D31" s="35">
        <v>-6.142857142857139</v>
      </c>
      <c r="E31" s="36">
        <v>28.1</v>
      </c>
      <c r="F31" s="89">
        <v>24202</v>
      </c>
      <c r="G31" s="94">
        <v>-918</v>
      </c>
      <c r="H31" s="35">
        <v>-3.654458598726123</v>
      </c>
      <c r="I31" s="36">
        <v>33.2</v>
      </c>
      <c r="J31" s="89">
        <v>80230577</v>
      </c>
      <c r="K31" s="94">
        <v>2194754</v>
      </c>
      <c r="L31" s="35">
        <v>2.812495486848391</v>
      </c>
      <c r="M31" s="36">
        <v>28.9</v>
      </c>
    </row>
    <row r="32" spans="1:13" ht="13.5">
      <c r="A32" s="3"/>
      <c r="B32" s="133"/>
      <c r="C32" s="133"/>
      <c r="D32" s="62"/>
      <c r="E32" s="60"/>
      <c r="F32" s="133"/>
      <c r="G32" s="133"/>
      <c r="H32" s="133"/>
      <c r="I32" s="134"/>
      <c r="J32" s="133"/>
      <c r="K32" s="133"/>
      <c r="L32" s="133"/>
      <c r="M32" s="134"/>
    </row>
  </sheetData>
  <mergeCells count="3">
    <mergeCell ref="B4:E4"/>
    <mergeCell ref="F4:I4"/>
    <mergeCell ref="J4:M4"/>
  </mergeCells>
  <printOptions/>
  <pageMargins left="0.75" right="0.75" top="1" bottom="1" header="0.512" footer="0.512"/>
  <pageSetup fitToHeight="1" fitToWidth="1"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大分県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統計情報課</dc:creator>
  <cp:keywords/>
  <dc:description/>
  <cp:lastModifiedBy> </cp:lastModifiedBy>
  <cp:lastPrinted>2003-04-10T05:19:58Z</cp:lastPrinted>
  <dcterms:created xsi:type="dcterms:W3CDTF">1999-04-26T01:27:57Z</dcterms:created>
  <dcterms:modified xsi:type="dcterms:W3CDTF">2003-04-10T06:33:48Z</dcterms:modified>
  <cp:category/>
  <cp:version/>
  <cp:contentType/>
  <cp:contentStatus/>
</cp:coreProperties>
</file>