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3755" windowHeight="8775" activeTab="0"/>
  </bookViews>
  <sheets>
    <sheet name="従業者規模別（表8）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<sst xmlns="http://schemas.openxmlformats.org/spreadsheetml/2006/main" count="46" uniqueCount="26">
  <si>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事　　業　　所　　数</t>
  </si>
  <si>
    <t>従　　業　　者　　数</t>
  </si>
  <si>
    <t>平成１３年</t>
  </si>
  <si>
    <r>
      <t>平成 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</t>
    </r>
  </si>
  <si>
    <t>平成 8 年～平成１３年</t>
  </si>
  <si>
    <t>構成比</t>
  </si>
  <si>
    <t xml:space="preserve"> </t>
  </si>
  <si>
    <t>従業者規模</t>
  </si>
  <si>
    <t>総数</t>
  </si>
  <si>
    <t>１～４人</t>
  </si>
  <si>
    <t>５～９人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</si>
  <si>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</si>
  <si>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</si>
  <si>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</si>
  <si>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</si>
  <si>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</si>
  <si>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</si>
  <si>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</si>
  <si>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派遣・下請従業者          のみの事業所</t>
  </si>
  <si>
    <t>-</t>
  </si>
  <si>
    <t>100.0</t>
  </si>
  <si>
    <t>増減率(%)</t>
  </si>
  <si>
    <t>増減数</t>
  </si>
  <si>
    <t>※　構成比の内訳は、小数点以下第２位を四捨五入している。</t>
  </si>
  <si>
    <t>表8</t>
  </si>
  <si>
    <t>従 業 者 規 模 別 事 業 所 数 及 び 従 業 者 数  　　　　　　    （単位：事業所、人、％）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</si>
</sst>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▲ &quot;#,##0"/>
    <numFmt numFmtId="179" formatCode="#,##0.0;&quot;▲ &quot;#,##0.0"/>
    <numFmt numFmtId="180" formatCode="#,##0_ "/>
    <numFmt numFmtId="181" formatCode="#,##0.0_);[Red]\(#,##0.0\)"/>
    <numFmt numFmtId="182" formatCode="#,##0.0_ ;[Red]\-#,##0.0\ "/>
    <numFmt numFmtId="183" formatCode="0_ "/>
    <numFmt numFmtId="184" formatCode="0.0_ "/>
    <numFmt numFmtId="185" formatCode="#,##0;&quot;△ &quot;#,##0"/>
    <numFmt numFmtId="186" formatCode="#,##0.0;&quot;△ &quot;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7" fontId="0" fillId="0" borderId="0" xfId="16" applyNumberFormat="1" applyBorder="1" applyAlignment="1">
      <alignment vertical="center"/>
    </xf>
    <xf numFmtId="40" fontId="0" fillId="0" borderId="4" xfId="16" applyNumberFormat="1" applyBorder="1" applyAlignment="1">
      <alignment horizontal="right"/>
    </xf>
    <xf numFmtId="40" fontId="0" fillId="0" borderId="4" xfId="16" applyNumberFormat="1" applyBorder="1" applyAlignment="1">
      <alignment/>
    </xf>
    <xf numFmtId="38" fontId="0" fillId="0" borderId="4" xfId="16" applyBorder="1" applyAlignment="1">
      <alignment/>
    </xf>
    <xf numFmtId="177" fontId="0" fillId="0" borderId="5" xfId="16" applyNumberFormat="1" applyBorder="1" applyAlignment="1">
      <alignment horizontal="right"/>
    </xf>
    <xf numFmtId="177" fontId="0" fillId="0" borderId="6" xfId="16" applyNumberFormat="1" applyBorder="1" applyAlignment="1">
      <alignment horizontal="right"/>
    </xf>
    <xf numFmtId="177" fontId="0" fillId="0" borderId="5" xfId="16" applyNumberFormat="1" applyBorder="1" applyAlignment="1">
      <alignment/>
    </xf>
    <xf numFmtId="177" fontId="0" fillId="0" borderId="6" xfId="16" applyNumberFormat="1" applyBorder="1" applyAlignment="1">
      <alignment/>
    </xf>
    <xf numFmtId="177" fontId="0" fillId="0" borderId="5" xfId="16" applyNumberFormat="1" applyBorder="1" applyAlignment="1">
      <alignment/>
    </xf>
    <xf numFmtId="177" fontId="0" fillId="0" borderId="6" xfId="16" applyNumberFormat="1" applyBorder="1" applyAlignment="1">
      <alignment/>
    </xf>
    <xf numFmtId="38" fontId="0" fillId="0" borderId="7" xfId="16" applyFill="1" applyBorder="1" applyAlignment="1">
      <alignment/>
    </xf>
    <xf numFmtId="38" fontId="0" fillId="0" borderId="8" xfId="16" applyFill="1" applyBorder="1" applyAlignment="1">
      <alignment/>
    </xf>
    <xf numFmtId="177" fontId="0" fillId="0" borderId="5" xfId="16" applyNumberFormat="1" applyFont="1" applyBorder="1" applyAlignment="1">
      <alignment horizontal="right"/>
    </xf>
    <xf numFmtId="184" fontId="0" fillId="0" borderId="0" xfId="0" applyNumberFormat="1" applyAlignment="1">
      <alignment/>
    </xf>
    <xf numFmtId="182" fontId="0" fillId="0" borderId="9" xfId="16" applyNumberFormat="1" applyFont="1" applyFill="1" applyBorder="1" applyAlignment="1" quotePrefix="1">
      <alignment horizontal="right"/>
    </xf>
    <xf numFmtId="0" fontId="5" fillId="0" borderId="0" xfId="0" applyFont="1" applyAlignment="1">
      <alignment/>
    </xf>
    <xf numFmtId="185" fontId="0" fillId="0" borderId="9" xfId="16" applyNumberFormat="1" applyFill="1" applyBorder="1" applyAlignment="1">
      <alignment/>
    </xf>
    <xf numFmtId="186" fontId="0" fillId="0" borderId="2" xfId="16" applyNumberForma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8" fontId="0" fillId="0" borderId="10" xfId="16" applyFont="1" applyBorder="1" applyAlignment="1">
      <alignment horizontal="right"/>
    </xf>
    <xf numFmtId="38" fontId="0" fillId="0" borderId="1" xfId="16" applyBorder="1" applyAlignment="1">
      <alignment horizontal="right"/>
    </xf>
    <xf numFmtId="38" fontId="0" fillId="0" borderId="12" xfId="16" applyBorder="1" applyAlignment="1">
      <alignment horizontal="right"/>
    </xf>
    <xf numFmtId="38" fontId="0" fillId="0" borderId="13" xfId="16" applyBorder="1" applyAlignment="1">
      <alignment horizontal="right"/>
    </xf>
    <xf numFmtId="38" fontId="0" fillId="0" borderId="12" xfId="16" applyBorder="1" applyAlignment="1">
      <alignment/>
    </xf>
    <xf numFmtId="38" fontId="0" fillId="0" borderId="1" xfId="16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10" xfId="16" applyBorder="1" applyAlignment="1">
      <alignment/>
    </xf>
    <xf numFmtId="0" fontId="0" fillId="0" borderId="1" xfId="0" applyBorder="1" applyAlignment="1">
      <alignment/>
    </xf>
    <xf numFmtId="185" fontId="0" fillId="0" borderId="15" xfId="16" applyNumberFormat="1" applyBorder="1" applyAlignment="1">
      <alignment/>
    </xf>
    <xf numFmtId="185" fontId="0" fillId="0" borderId="3" xfId="0" applyNumberFormat="1" applyBorder="1" applyAlignment="1">
      <alignment/>
    </xf>
    <xf numFmtId="186" fontId="0" fillId="0" borderId="15" xfId="16" applyNumberFormat="1" applyBorder="1" applyAlignment="1">
      <alignment/>
    </xf>
    <xf numFmtId="186" fontId="0" fillId="0" borderId="3" xfId="16" applyNumberFormat="1" applyBorder="1" applyAlignment="1">
      <alignment/>
    </xf>
    <xf numFmtId="185" fontId="0" fillId="0" borderId="15" xfId="16" applyNumberFormat="1" applyFont="1" applyBorder="1" applyAlignment="1">
      <alignment horizontal="right"/>
    </xf>
    <xf numFmtId="185" fontId="0" fillId="0" borderId="3" xfId="0" applyNumberFormat="1" applyBorder="1" applyAlignment="1">
      <alignment horizontal="right"/>
    </xf>
    <xf numFmtId="186" fontId="0" fillId="0" borderId="15" xfId="16" applyNumberFormat="1" applyFont="1" applyBorder="1" applyAlignment="1">
      <alignment horizontal="right"/>
    </xf>
    <xf numFmtId="186" fontId="0" fillId="0" borderId="3" xfId="16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13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0"/>
  <sheetViews>
    <sheetView tabSelected="1" workbookViewId="0" topLeftCell="G13">
      <selection activeCell="K23" sqref="K23:K24"/>
    </sheetView>
  </sheetViews>
  <sheetFormatPr defaultColWidth="9.00390625" defaultRowHeight="13.5"/>
  <cols>
    <col min="1" max="1" width="4.75390625" style="0" customWidth="1"/>
    <col min="2" max="2" width="9.625" style="0" customWidth="1"/>
  </cols>
  <sheetData>
    <row r="4" spans="1:14" ht="17.25">
      <c r="A4" s="20" t="s">
        <v>24</v>
      </c>
      <c r="B4" s="57" t="s">
        <v>25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5" customHeight="1">
      <c r="A5" s="43" t="s">
        <v>7</v>
      </c>
      <c r="B5" s="40"/>
      <c r="C5" s="33" t="s">
        <v>0</v>
      </c>
      <c r="D5" s="35"/>
      <c r="E5" s="35"/>
      <c r="F5" s="35"/>
      <c r="G5" s="35"/>
      <c r="H5" s="34"/>
      <c r="I5" s="36" t="s">
        <v>1</v>
      </c>
      <c r="J5" s="37"/>
      <c r="K5" s="37"/>
      <c r="L5" s="37"/>
      <c r="M5" s="37"/>
      <c r="N5" s="38"/>
    </row>
    <row r="6" spans="1:14" ht="15" customHeight="1">
      <c r="A6" s="44"/>
      <c r="B6" s="45"/>
      <c r="C6" s="39" t="s">
        <v>2</v>
      </c>
      <c r="D6" s="40"/>
      <c r="E6" s="39" t="s">
        <v>3</v>
      </c>
      <c r="F6" s="40"/>
      <c r="G6" s="41" t="s">
        <v>4</v>
      </c>
      <c r="H6" s="42"/>
      <c r="I6" s="39" t="s">
        <v>2</v>
      </c>
      <c r="J6" s="40"/>
      <c r="K6" s="39" t="s">
        <v>3</v>
      </c>
      <c r="L6" s="40"/>
      <c r="M6" s="41" t="s">
        <v>4</v>
      </c>
      <c r="N6" s="42"/>
    </row>
    <row r="7" spans="1:14" ht="15" customHeight="1">
      <c r="A7" s="44"/>
      <c r="B7" s="45"/>
      <c r="C7" s="1"/>
      <c r="D7" s="2" t="s">
        <v>5</v>
      </c>
      <c r="E7" s="3"/>
      <c r="F7" s="2" t="s">
        <v>5</v>
      </c>
      <c r="G7" s="4" t="s">
        <v>22</v>
      </c>
      <c r="H7" s="4" t="s">
        <v>21</v>
      </c>
      <c r="I7" s="3"/>
      <c r="J7" s="2" t="s">
        <v>5</v>
      </c>
      <c r="K7" s="3"/>
      <c r="L7" s="2" t="s">
        <v>5</v>
      </c>
      <c r="M7" s="4" t="s">
        <v>22</v>
      </c>
      <c r="N7" s="4" t="s">
        <v>21</v>
      </c>
    </row>
    <row r="8" spans="1:14" ht="28.5" customHeight="1">
      <c r="A8" s="33" t="s">
        <v>8</v>
      </c>
      <c r="B8" s="34"/>
      <c r="C8" s="15">
        <v>65302</v>
      </c>
      <c r="D8" s="19" t="s">
        <v>20</v>
      </c>
      <c r="E8" s="15">
        <v>66703</v>
      </c>
      <c r="F8" s="19" t="s">
        <v>20</v>
      </c>
      <c r="G8" s="21">
        <f>C8-E8</f>
        <v>-1401</v>
      </c>
      <c r="H8" s="22">
        <f>ROUND(((C8-E8)/E8)*100,2)</f>
        <v>-2.1</v>
      </c>
      <c r="I8" s="16">
        <v>542383</v>
      </c>
      <c r="J8" s="19" t="s">
        <v>20</v>
      </c>
      <c r="K8" s="15">
        <v>554585</v>
      </c>
      <c r="L8" s="19" t="s">
        <v>20</v>
      </c>
      <c r="M8" s="21">
        <f>I8-K8</f>
        <v>-12202</v>
      </c>
      <c r="N8" s="22">
        <f>ROUND(((I8-K8)/K8)*100,2)</f>
        <v>-2.2</v>
      </c>
    </row>
    <row r="9" spans="1:14" ht="14.25" customHeight="1">
      <c r="A9" s="23" t="s">
        <v>9</v>
      </c>
      <c r="B9" s="24"/>
      <c r="C9" s="29">
        <v>40847</v>
      </c>
      <c r="D9" s="6"/>
      <c r="E9" s="31">
        <v>42448</v>
      </c>
      <c r="F9" s="7"/>
      <c r="G9" s="48">
        <f aca="true" t="shared" si="0" ref="G9:G25">C9-E9</f>
        <v>-1601</v>
      </c>
      <c r="H9" s="50">
        <f aca="true" t="shared" si="1" ref="H9:H25">ROUND(((C9-E9)/E9)*100,1)</f>
        <v>-3.8</v>
      </c>
      <c r="I9" s="46">
        <v>86708</v>
      </c>
      <c r="J9" s="8"/>
      <c r="K9" s="46">
        <v>88854</v>
      </c>
      <c r="L9" s="8"/>
      <c r="M9" s="48">
        <f aca="true" t="shared" si="2" ref="M9:M25">I9-K9</f>
        <v>-2146</v>
      </c>
      <c r="N9" s="50">
        <f aca="true" t="shared" si="3" ref="N9:N25">ROUND(((I9-K9)/K9)*100,1)</f>
        <v>-2.4</v>
      </c>
    </row>
    <row r="10" spans="1:14" ht="14.25" customHeight="1">
      <c r="A10" s="25"/>
      <c r="B10" s="26"/>
      <c r="C10" s="30"/>
      <c r="D10" s="9">
        <f>ROUND((C9/C8)*100,2)</f>
        <v>62.55</v>
      </c>
      <c r="E10" s="32"/>
      <c r="F10" s="11">
        <f>ROUND((E9/E8)*100,2)</f>
        <v>63.64</v>
      </c>
      <c r="G10" s="49"/>
      <c r="H10" s="51"/>
      <c r="I10" s="32"/>
      <c r="J10" s="13">
        <f>ROUND((I9/I8)*100,2)</f>
        <v>15.99</v>
      </c>
      <c r="K10" s="47"/>
      <c r="L10" s="13">
        <f>ROUND((K9/K8)*100,2)</f>
        <v>16.02</v>
      </c>
      <c r="M10" s="49"/>
      <c r="N10" s="51"/>
    </row>
    <row r="11" spans="1:14" ht="14.25" customHeight="1">
      <c r="A11" s="23" t="s">
        <v>10</v>
      </c>
      <c r="B11" s="24"/>
      <c r="C11" s="29">
        <v>11947</v>
      </c>
      <c r="D11" s="10"/>
      <c r="E11" s="31">
        <v>11782</v>
      </c>
      <c r="F11" s="12"/>
      <c r="G11" s="48">
        <f t="shared" si="0"/>
        <v>165</v>
      </c>
      <c r="H11" s="50">
        <f t="shared" si="1"/>
        <v>1.4</v>
      </c>
      <c r="I11" s="46">
        <v>77776</v>
      </c>
      <c r="J11" s="14"/>
      <c r="K11" s="46">
        <v>76882</v>
      </c>
      <c r="L11" s="14"/>
      <c r="M11" s="48">
        <f t="shared" si="2"/>
        <v>894</v>
      </c>
      <c r="N11" s="50">
        <f t="shared" si="3"/>
        <v>1.2</v>
      </c>
    </row>
    <row r="12" spans="1:14" ht="14.25" customHeight="1">
      <c r="A12" s="25"/>
      <c r="B12" s="26"/>
      <c r="C12" s="30"/>
      <c r="D12" s="9">
        <f>ROUND((C11/C8)*100,2)</f>
        <v>18.29</v>
      </c>
      <c r="E12" s="32"/>
      <c r="F12" s="11">
        <f>ROUND((E11/E8)*100,2)</f>
        <v>17.66</v>
      </c>
      <c r="G12" s="49"/>
      <c r="H12" s="51"/>
      <c r="I12" s="32"/>
      <c r="J12" s="13">
        <f>ROUND((I11/I8)*100,2)</f>
        <v>14.34</v>
      </c>
      <c r="K12" s="47"/>
      <c r="L12" s="13">
        <f>ROUND((K11/K8)*100,2)</f>
        <v>13.86</v>
      </c>
      <c r="M12" s="49"/>
      <c r="N12" s="51"/>
    </row>
    <row r="13" spans="1:14" ht="14.25" customHeight="1">
      <c r="A13" s="23" t="s">
        <v>11</v>
      </c>
      <c r="B13" s="24"/>
      <c r="C13" s="29">
        <v>7111</v>
      </c>
      <c r="D13" s="10"/>
      <c r="E13" s="31">
        <v>7035</v>
      </c>
      <c r="F13" s="12"/>
      <c r="G13" s="48">
        <f t="shared" si="0"/>
        <v>76</v>
      </c>
      <c r="H13" s="50">
        <f t="shared" si="1"/>
        <v>1.1</v>
      </c>
      <c r="I13" s="46">
        <v>95396</v>
      </c>
      <c r="J13" s="14"/>
      <c r="K13" s="46">
        <v>94268</v>
      </c>
      <c r="L13" s="14"/>
      <c r="M13" s="48">
        <f t="shared" si="2"/>
        <v>1128</v>
      </c>
      <c r="N13" s="50">
        <f t="shared" si="3"/>
        <v>1.2</v>
      </c>
    </row>
    <row r="14" spans="1:14" ht="14.25" customHeight="1">
      <c r="A14" s="25"/>
      <c r="B14" s="26"/>
      <c r="C14" s="30"/>
      <c r="D14" s="9">
        <f>ROUND((C13/C8)*100,2)</f>
        <v>10.89</v>
      </c>
      <c r="E14" s="32"/>
      <c r="F14" s="11">
        <f>ROUND((E13/E8)*100,2)</f>
        <v>10.55</v>
      </c>
      <c r="G14" s="49"/>
      <c r="H14" s="51"/>
      <c r="I14" s="32"/>
      <c r="J14" s="13">
        <f>ROUND((I13/I8)*100,2)</f>
        <v>17.59</v>
      </c>
      <c r="K14" s="47"/>
      <c r="L14" s="13">
        <f>ROUND((K13/K8)*100,2)</f>
        <v>17</v>
      </c>
      <c r="M14" s="49"/>
      <c r="N14" s="51"/>
    </row>
    <row r="15" spans="1:14" ht="14.25" customHeight="1">
      <c r="A15" s="23" t="s">
        <v>12</v>
      </c>
      <c r="B15" s="24"/>
      <c r="C15" s="29">
        <v>2264</v>
      </c>
      <c r="D15" s="10"/>
      <c r="E15" s="31">
        <v>2368</v>
      </c>
      <c r="F15" s="12"/>
      <c r="G15" s="48">
        <f t="shared" si="0"/>
        <v>-104</v>
      </c>
      <c r="H15" s="50">
        <f t="shared" si="1"/>
        <v>-4.4</v>
      </c>
      <c r="I15" s="46">
        <v>53596</v>
      </c>
      <c r="J15" s="14"/>
      <c r="K15" s="46">
        <v>56084</v>
      </c>
      <c r="L15" s="14"/>
      <c r="M15" s="48">
        <f t="shared" si="2"/>
        <v>-2488</v>
      </c>
      <c r="N15" s="50">
        <f t="shared" si="3"/>
        <v>-4.4</v>
      </c>
    </row>
    <row r="16" spans="1:14" ht="14.25" customHeight="1">
      <c r="A16" s="25"/>
      <c r="B16" s="26"/>
      <c r="C16" s="30"/>
      <c r="D16" s="9">
        <f>ROUND((C15/C8)*100,2)</f>
        <v>3.47</v>
      </c>
      <c r="E16" s="32"/>
      <c r="F16" s="11">
        <f>ROUND((E15/E8)*100,2)</f>
        <v>3.55</v>
      </c>
      <c r="G16" s="49"/>
      <c r="H16" s="51"/>
      <c r="I16" s="32"/>
      <c r="J16" s="13">
        <f>ROUND((I15/I8)*100,2)</f>
        <v>9.88</v>
      </c>
      <c r="K16" s="47"/>
      <c r="L16" s="13">
        <f>ROUND((K15/K8)*100,2)</f>
        <v>10.11</v>
      </c>
      <c r="M16" s="49"/>
      <c r="N16" s="51"/>
    </row>
    <row r="17" spans="1:14" ht="14.25" customHeight="1">
      <c r="A17" s="23" t="s">
        <v>13</v>
      </c>
      <c r="B17" s="24"/>
      <c r="C17" s="29">
        <v>1549</v>
      </c>
      <c r="D17" s="10"/>
      <c r="E17" s="31">
        <v>1576</v>
      </c>
      <c r="F17" s="12"/>
      <c r="G17" s="48">
        <f t="shared" si="0"/>
        <v>-27</v>
      </c>
      <c r="H17" s="50">
        <f t="shared" si="1"/>
        <v>-1.7</v>
      </c>
      <c r="I17" s="46">
        <v>58304</v>
      </c>
      <c r="J17" s="14"/>
      <c r="K17" s="46">
        <v>59256</v>
      </c>
      <c r="L17" s="14"/>
      <c r="M17" s="48">
        <f t="shared" si="2"/>
        <v>-952</v>
      </c>
      <c r="N17" s="50">
        <f t="shared" si="3"/>
        <v>-1.6</v>
      </c>
    </row>
    <row r="18" spans="1:14" ht="14.25" customHeight="1">
      <c r="A18" s="25"/>
      <c r="B18" s="26"/>
      <c r="C18" s="30"/>
      <c r="D18" s="9">
        <f>ROUND((C17/C8)*100,2)</f>
        <v>2.37</v>
      </c>
      <c r="E18" s="32"/>
      <c r="F18" s="11">
        <f>ROUND((E17/E8)*100,2)</f>
        <v>2.36</v>
      </c>
      <c r="G18" s="49"/>
      <c r="H18" s="51"/>
      <c r="I18" s="32"/>
      <c r="J18" s="13">
        <v>10.7</v>
      </c>
      <c r="K18" s="47"/>
      <c r="L18" s="13">
        <f>ROUND((K17/K8)*100,2)</f>
        <v>10.68</v>
      </c>
      <c r="M18" s="49"/>
      <c r="N18" s="51"/>
    </row>
    <row r="19" spans="1:14" ht="14.25" customHeight="1">
      <c r="A19" s="23" t="s">
        <v>14</v>
      </c>
      <c r="B19" s="24"/>
      <c r="C19" s="29">
        <v>972</v>
      </c>
      <c r="D19" s="10"/>
      <c r="E19" s="31">
        <v>979</v>
      </c>
      <c r="F19" s="12"/>
      <c r="G19" s="48">
        <f t="shared" si="0"/>
        <v>-7</v>
      </c>
      <c r="H19" s="50">
        <f t="shared" si="1"/>
        <v>-0.7</v>
      </c>
      <c r="I19" s="46">
        <v>65480</v>
      </c>
      <c r="J19" s="14"/>
      <c r="K19" s="46">
        <v>66206</v>
      </c>
      <c r="L19" s="14"/>
      <c r="M19" s="48">
        <f t="shared" si="2"/>
        <v>-726</v>
      </c>
      <c r="N19" s="50">
        <f t="shared" si="3"/>
        <v>-1.1</v>
      </c>
    </row>
    <row r="20" spans="1:14" ht="14.25" customHeight="1">
      <c r="A20" s="25"/>
      <c r="B20" s="26"/>
      <c r="C20" s="30"/>
      <c r="D20" s="9">
        <f>ROUND((C19/C8)*100,2)</f>
        <v>1.49</v>
      </c>
      <c r="E20" s="32"/>
      <c r="F20" s="11">
        <f>ROUND((E19/E8)*100,2)</f>
        <v>1.47</v>
      </c>
      <c r="G20" s="49"/>
      <c r="H20" s="51"/>
      <c r="I20" s="32"/>
      <c r="J20" s="13">
        <f>ROUND((I19/I8)*100,2)</f>
        <v>12.07</v>
      </c>
      <c r="K20" s="47"/>
      <c r="L20" s="13">
        <f>ROUND((K19/K8)*100,2)</f>
        <v>11.94</v>
      </c>
      <c r="M20" s="49"/>
      <c r="N20" s="51"/>
    </row>
    <row r="21" spans="1:14" ht="14.25" customHeight="1">
      <c r="A21" s="23" t="s">
        <v>15</v>
      </c>
      <c r="B21" s="24"/>
      <c r="C21" s="29">
        <v>326</v>
      </c>
      <c r="D21" s="10"/>
      <c r="E21" s="31">
        <v>364</v>
      </c>
      <c r="F21" s="12"/>
      <c r="G21" s="48">
        <f t="shared" si="0"/>
        <v>-38</v>
      </c>
      <c r="H21" s="50">
        <f t="shared" si="1"/>
        <v>-10.4</v>
      </c>
      <c r="I21" s="46">
        <v>44349</v>
      </c>
      <c r="J21" s="14"/>
      <c r="K21" s="46">
        <v>49081</v>
      </c>
      <c r="L21" s="14"/>
      <c r="M21" s="48">
        <f t="shared" si="2"/>
        <v>-4732</v>
      </c>
      <c r="N21" s="50">
        <f t="shared" si="3"/>
        <v>-9.6</v>
      </c>
    </row>
    <row r="22" spans="1:14" ht="14.25" customHeight="1">
      <c r="A22" s="25"/>
      <c r="B22" s="26"/>
      <c r="C22" s="30"/>
      <c r="D22" s="9">
        <f>ROUND((C21/C8)*100,2)</f>
        <v>0.5</v>
      </c>
      <c r="E22" s="32"/>
      <c r="F22" s="11">
        <f>ROUND((E21/E8)*100,2)</f>
        <v>0.55</v>
      </c>
      <c r="G22" s="49"/>
      <c r="H22" s="51"/>
      <c r="I22" s="32"/>
      <c r="J22" s="13">
        <f>ROUND((I21/I8)*100,2)</f>
        <v>8.18</v>
      </c>
      <c r="K22" s="47"/>
      <c r="L22" s="13">
        <f>ROUND((K21/K8)*100,2)</f>
        <v>8.85</v>
      </c>
      <c r="M22" s="49"/>
      <c r="N22" s="51"/>
    </row>
    <row r="23" spans="1:14" ht="14.25" customHeight="1">
      <c r="A23" s="23" t="s">
        <v>16</v>
      </c>
      <c r="B23" s="24"/>
      <c r="C23" s="29">
        <v>77</v>
      </c>
      <c r="D23" s="10"/>
      <c r="E23" s="31">
        <v>76</v>
      </c>
      <c r="F23" s="12"/>
      <c r="G23" s="48">
        <f t="shared" si="0"/>
        <v>1</v>
      </c>
      <c r="H23" s="50">
        <f t="shared" si="1"/>
        <v>1.3</v>
      </c>
      <c r="I23" s="46">
        <v>18567</v>
      </c>
      <c r="J23" s="14"/>
      <c r="K23" s="46">
        <v>18959</v>
      </c>
      <c r="L23" s="14"/>
      <c r="M23" s="48">
        <f t="shared" si="2"/>
        <v>-392</v>
      </c>
      <c r="N23" s="50">
        <f t="shared" si="3"/>
        <v>-2.1</v>
      </c>
    </row>
    <row r="24" spans="1:14" ht="14.25" customHeight="1">
      <c r="A24" s="25"/>
      <c r="B24" s="26"/>
      <c r="C24" s="30"/>
      <c r="D24" s="9">
        <f>ROUND((C23/C8)*100,2)</f>
        <v>0.12</v>
      </c>
      <c r="E24" s="32"/>
      <c r="F24" s="11">
        <f>ROUND((E23/E8)*100,2)</f>
        <v>0.11</v>
      </c>
      <c r="G24" s="49"/>
      <c r="H24" s="51"/>
      <c r="I24" s="32"/>
      <c r="J24" s="13">
        <f>ROUND((I23/I8)*100,2)</f>
        <v>3.42</v>
      </c>
      <c r="K24" s="47"/>
      <c r="L24" s="13">
        <f>ROUND((K23/K8)*100,2)</f>
        <v>3.42</v>
      </c>
      <c r="M24" s="49"/>
      <c r="N24" s="51"/>
    </row>
    <row r="25" spans="1:14" ht="14.25" customHeight="1">
      <c r="A25" s="23" t="s">
        <v>17</v>
      </c>
      <c r="B25" s="24"/>
      <c r="C25" s="29">
        <v>74</v>
      </c>
      <c r="D25" s="10"/>
      <c r="E25" s="31">
        <v>75</v>
      </c>
      <c r="F25" s="12"/>
      <c r="G25" s="48">
        <f t="shared" si="0"/>
        <v>-1</v>
      </c>
      <c r="H25" s="50">
        <f t="shared" si="1"/>
        <v>-1.3</v>
      </c>
      <c r="I25" s="46">
        <v>42207</v>
      </c>
      <c r="J25" s="14"/>
      <c r="K25" s="46">
        <v>44995</v>
      </c>
      <c r="L25" s="14"/>
      <c r="M25" s="48">
        <f t="shared" si="2"/>
        <v>-2788</v>
      </c>
      <c r="N25" s="50">
        <f t="shared" si="3"/>
        <v>-6.2</v>
      </c>
    </row>
    <row r="26" spans="1:14" ht="14.25" customHeight="1">
      <c r="A26" s="25"/>
      <c r="B26" s="26"/>
      <c r="C26" s="30"/>
      <c r="D26" s="9">
        <f>ROUND((C25/C8)*100,2)</f>
        <v>0.11</v>
      </c>
      <c r="E26" s="32"/>
      <c r="F26" s="11">
        <f>ROUND((E25/E8)*100,2)</f>
        <v>0.11</v>
      </c>
      <c r="G26" s="49"/>
      <c r="H26" s="51"/>
      <c r="I26" s="32"/>
      <c r="J26" s="13">
        <f>ROUND((I25/I8)*100,2)</f>
        <v>7.78</v>
      </c>
      <c r="K26" s="47"/>
      <c r="L26" s="13">
        <f>ROUND((K25/K8)*100,2)</f>
        <v>8.11</v>
      </c>
      <c r="M26" s="49"/>
      <c r="N26" s="51"/>
    </row>
    <row r="27" spans="1:14" ht="14.25" customHeight="1">
      <c r="A27" s="23" t="s">
        <v>18</v>
      </c>
      <c r="B27" s="24"/>
      <c r="C27" s="29">
        <v>135</v>
      </c>
      <c r="D27" s="10"/>
      <c r="E27" s="27" t="s">
        <v>19</v>
      </c>
      <c r="F27" s="12"/>
      <c r="G27" s="52" t="s">
        <v>19</v>
      </c>
      <c r="H27" s="54" t="s">
        <v>19</v>
      </c>
      <c r="I27" s="27" t="s">
        <v>19</v>
      </c>
      <c r="J27" s="10"/>
      <c r="K27" s="27" t="s">
        <v>19</v>
      </c>
      <c r="L27" s="10"/>
      <c r="M27" s="52" t="s">
        <v>19</v>
      </c>
      <c r="N27" s="54" t="s">
        <v>19</v>
      </c>
    </row>
    <row r="28" spans="1:14" ht="14.25" customHeight="1">
      <c r="A28" s="25"/>
      <c r="B28" s="26"/>
      <c r="C28" s="30"/>
      <c r="D28" s="9">
        <f>ROUND((C27/C8)*100,2)</f>
        <v>0.21</v>
      </c>
      <c r="E28" s="28"/>
      <c r="F28" s="17" t="s">
        <v>19</v>
      </c>
      <c r="G28" s="53"/>
      <c r="H28" s="55"/>
      <c r="I28" s="28"/>
      <c r="J28" s="17" t="s">
        <v>19</v>
      </c>
      <c r="K28" s="56"/>
      <c r="L28" s="17" t="s">
        <v>19</v>
      </c>
      <c r="M28" s="53"/>
      <c r="N28" s="55"/>
    </row>
    <row r="29" spans="1:14" ht="13.5">
      <c r="A29" t="s">
        <v>23</v>
      </c>
      <c r="H29" s="5"/>
      <c r="N29" s="5"/>
    </row>
    <row r="30" ht="13.5">
      <c r="D30" s="18" t="s">
        <v>6</v>
      </c>
    </row>
  </sheetData>
  <mergeCells count="101">
    <mergeCell ref="G21:G22"/>
    <mergeCell ref="C23:C24"/>
    <mergeCell ref="E23:E24"/>
    <mergeCell ref="C27:C28"/>
    <mergeCell ref="G27:G28"/>
    <mergeCell ref="G23:G24"/>
    <mergeCell ref="C21:C22"/>
    <mergeCell ref="K27:K28"/>
    <mergeCell ref="H27:H28"/>
    <mergeCell ref="C25:C26"/>
    <mergeCell ref="E25:E26"/>
    <mergeCell ref="G25:G26"/>
    <mergeCell ref="N23:N24"/>
    <mergeCell ref="H21:H22"/>
    <mergeCell ref="I27:I28"/>
    <mergeCell ref="M27:M28"/>
    <mergeCell ref="N27:N28"/>
    <mergeCell ref="H25:H26"/>
    <mergeCell ref="I25:I26"/>
    <mergeCell ref="K25:K26"/>
    <mergeCell ref="M25:M26"/>
    <mergeCell ref="N25:N26"/>
    <mergeCell ref="H23:H24"/>
    <mergeCell ref="I23:I24"/>
    <mergeCell ref="K23:K24"/>
    <mergeCell ref="M23:M24"/>
    <mergeCell ref="I21:I22"/>
    <mergeCell ref="K21:K22"/>
    <mergeCell ref="M21:M22"/>
    <mergeCell ref="N21:N22"/>
    <mergeCell ref="K17:K18"/>
    <mergeCell ref="M17:M18"/>
    <mergeCell ref="N17:N18"/>
    <mergeCell ref="G19:G20"/>
    <mergeCell ref="H19:H20"/>
    <mergeCell ref="I19:I20"/>
    <mergeCell ref="K19:K20"/>
    <mergeCell ref="M19:M20"/>
    <mergeCell ref="N19:N20"/>
    <mergeCell ref="E17:E18"/>
    <mergeCell ref="G17:G18"/>
    <mergeCell ref="H17:H18"/>
    <mergeCell ref="I17:I18"/>
    <mergeCell ref="M13:M14"/>
    <mergeCell ref="N13:N14"/>
    <mergeCell ref="C15:C16"/>
    <mergeCell ref="E15:E16"/>
    <mergeCell ref="G15:G16"/>
    <mergeCell ref="H15:H16"/>
    <mergeCell ref="I15:I16"/>
    <mergeCell ref="K15:K16"/>
    <mergeCell ref="M15:M16"/>
    <mergeCell ref="N15:N16"/>
    <mergeCell ref="G13:G14"/>
    <mergeCell ref="H13:H14"/>
    <mergeCell ref="I13:I14"/>
    <mergeCell ref="K13:K14"/>
    <mergeCell ref="N9:N10"/>
    <mergeCell ref="C11:C12"/>
    <mergeCell ref="E11:E12"/>
    <mergeCell ref="G11:G12"/>
    <mergeCell ref="H11:H12"/>
    <mergeCell ref="I11:I12"/>
    <mergeCell ref="K11:K12"/>
    <mergeCell ref="M11:M12"/>
    <mergeCell ref="N11:N12"/>
    <mergeCell ref="H9:H10"/>
    <mergeCell ref="I9:I10"/>
    <mergeCell ref="K9:K10"/>
    <mergeCell ref="M9:M10"/>
    <mergeCell ref="C9:C10"/>
    <mergeCell ref="E9:E10"/>
    <mergeCell ref="G9:G10"/>
    <mergeCell ref="B4:N4"/>
    <mergeCell ref="C5:H5"/>
    <mergeCell ref="I5:N5"/>
    <mergeCell ref="C6:D6"/>
    <mergeCell ref="E6:F6"/>
    <mergeCell ref="G6:H6"/>
    <mergeCell ref="I6:J6"/>
    <mergeCell ref="K6:L6"/>
    <mergeCell ref="M6:N6"/>
    <mergeCell ref="A5:B7"/>
    <mergeCell ref="C13:C14"/>
    <mergeCell ref="A8:B8"/>
    <mergeCell ref="E21:E22"/>
    <mergeCell ref="A17:B18"/>
    <mergeCell ref="A11:B12"/>
    <mergeCell ref="A13:B14"/>
    <mergeCell ref="A15:B16"/>
    <mergeCell ref="A9:B10"/>
    <mergeCell ref="E13:E14"/>
    <mergeCell ref="C17:C18"/>
    <mergeCell ref="A27:B28"/>
    <mergeCell ref="E27:E28"/>
    <mergeCell ref="A19:B20"/>
    <mergeCell ref="A21:B22"/>
    <mergeCell ref="A23:B24"/>
    <mergeCell ref="A25:B26"/>
    <mergeCell ref="C19:C20"/>
    <mergeCell ref="E19:E20"/>
  </mergeCells>
  <printOptions/>
  <pageMargins left="1.02" right="0.75" top="0.65" bottom="0.7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ＯＫメール</dc:creator>
  <cp:keywords/>
  <dc:description/>
  <cp:lastModifiedBy>ＯＫメール</cp:lastModifiedBy>
  <cp:lastPrinted>2002-12-05T06:04:26Z</cp:lastPrinted>
  <dcterms:created xsi:type="dcterms:W3CDTF">2002-07-26T05:21:41Z</dcterms:created>
  <dcterms:modified xsi:type="dcterms:W3CDTF">2002-07-31T00:16:09Z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