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37表" sheetId="1" r:id="rId1"/>
  </sheets>
  <definedNames>
    <definedName name="\P" localSheetId="0">'第37表'!$DA$5:$DA$5</definedName>
    <definedName name="\P">#REF!</definedName>
    <definedName name="_xlnm.Print_Area" localSheetId="0">'第37表'!$A$1:$AH$31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<sst xmlns="http://schemas.openxmlformats.org/spreadsheetml/2006/main" count="99" uniqueCount="69">
  <si>
    <t>　</t>
  </si>
  <si>
    <t>総    数</t>
  </si>
  <si>
    <t>Ｄ 公共職業能力</t>
  </si>
  <si>
    <t>Ｆ 左記以外の者</t>
  </si>
  <si>
    <t xml:space="preserve"> </t>
  </si>
  <si>
    <t>区</t>
  </si>
  <si>
    <t>区    分</t>
  </si>
  <si>
    <t>計</t>
  </si>
  <si>
    <t>男</t>
  </si>
  <si>
    <t>女</t>
  </si>
  <si>
    <t>分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</si>
  <si>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</si>
  <si>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</si>
  <si>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</si>
  <si>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</si>
  <si>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</si>
  <si>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</si>
  <si>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</si>
  <si>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</si>
  <si>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</t>
  </si>
  <si>
    <t>杵築</t>
  </si>
  <si>
    <t>宇佐</t>
  </si>
  <si>
    <t>豊後大野市</t>
  </si>
  <si>
    <t>豊後大</t>
  </si>
  <si>
    <t>由布市</t>
  </si>
  <si>
    <t>由布</t>
  </si>
  <si>
    <t>国東市</t>
  </si>
  <si>
    <t>国東</t>
  </si>
  <si>
    <t>姫島</t>
  </si>
  <si>
    <t>日出</t>
  </si>
  <si>
    <t>九重</t>
  </si>
  <si>
    <t>玖珠</t>
  </si>
  <si>
    <t>Ｅ 就  職  者</t>
  </si>
  <si>
    <t>Ｇ死亡・不詳</t>
  </si>
  <si>
    <t>高等学校等進学率(％)</t>
  </si>
  <si>
    <t>(A+B+C+D+E+F+G)</t>
  </si>
  <si>
    <t>の進学者(再掲)</t>
  </si>
  <si>
    <t>(高等課程)進学者</t>
  </si>
  <si>
    <t>(一般課程)等入学者</t>
  </si>
  <si>
    <t>開発施設等入学者</t>
  </si>
  <si>
    <t>計</t>
  </si>
  <si>
    <t>男</t>
  </si>
  <si>
    <t>女</t>
  </si>
  <si>
    <t>19年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</si>
  <si>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</si>
  <si>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</si>
  <si>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</si>
  <si>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</si>
  <si>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</si>
  <si>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</si>
  <si>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</si>
  <si>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</si>
  <si>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</si>
  <si>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</si>
  <si>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</si>
  <si>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第37表　　進路別卒業者数    （中学校）</t>
  </si>
  <si>
    <t xml:space="preserve"> </t>
  </si>
  <si>
    <t>Ａ 高等学校等進学者</t>
  </si>
  <si>
    <t>Ａのうち他県へ</t>
  </si>
  <si>
    <t>Ｂ 専 修 学 校</t>
  </si>
  <si>
    <t>Ｃ 専 修 学 校</t>
  </si>
  <si>
    <t>平成19年3月</t>
  </si>
  <si>
    <r>
      <t>平成2</t>
    </r>
    <r>
      <rPr>
        <sz val="14"/>
        <rFont val="明朝体"/>
        <family val="3"/>
      </rPr>
      <t>0</t>
    </r>
    <r>
      <rPr>
        <sz val="14"/>
        <rFont val="明朝体"/>
        <family val="3"/>
      </rPr>
      <t>年3月</t>
    </r>
  </si>
  <si>
    <t>20年</t>
  </si>
  <si>
    <t>姫島村</t>
  </si>
  <si>
    <t>日出町</t>
  </si>
  <si>
    <t>九重町</t>
  </si>
  <si>
    <t>玖珠町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</si>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</sst>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_ * #,##0.0_ ;_ * \-#,##0.0_ ;_ * &quot;-&quot;_ ;_ @_ "/>
    <numFmt numFmtId="180" formatCode="_ * #,##0.0_ ;_ * \-_ ;_ * &quot;-&quot;_ ;_ @_ "/>
    <numFmt numFmtId="181" formatCode="_ * #,##0.0_ ;_ * \-0.0_ ;_ * &quot;-&quot;_ ;_ @_ "/>
    <numFmt numFmtId="182" formatCode="_ * #,##0.0_ ;_ * * &quot;-&quot;_ ;_ @_ "/>
  </numFmts>
  <fonts count="9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  <font>
      <sz val="12"/>
      <name val="明朝体"/>
      <family val="3"/>
    </font>
    <font>
      <sz val="11"/>
      <name val="明朝体"/>
      <family val="3"/>
    </font>
    <font>
      <sz val="10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108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5" fillId="2" borderId="0" xfId="0" applyNumberFormat="1" applyFont="1" applyAlignment="1">
      <alignment vertical="center"/>
    </xf>
    <xf numFmtId="3" fontId="0" fillId="2" borderId="0" xfId="0" applyNumberFormat="1" applyFill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0" xfId="0" applyNumberFormat="1" applyFill="1" applyBorder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5" xfId="0" applyNumberFormat="1" applyBorder="1" applyAlignment="1">
      <alignment horizontal="centerContinuous" vertical="center"/>
    </xf>
    <xf numFmtId="3" fontId="0" fillId="2" borderId="6" xfId="0" applyNumberFormat="1" applyBorder="1" applyAlignment="1">
      <alignment horizontal="centerContinuous" vertical="center"/>
    </xf>
    <xf numFmtId="3" fontId="0" fillId="2" borderId="7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4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9" xfId="0" applyNumberFormat="1" applyBorder="1" applyAlignment="1">
      <alignment vertical="center"/>
    </xf>
    <xf numFmtId="3" fontId="0" fillId="2" borderId="9" xfId="0" applyNumberFormat="1" applyFill="1" applyBorder="1" applyAlignment="1">
      <alignment vertical="center"/>
    </xf>
    <xf numFmtId="3" fontId="0" fillId="2" borderId="10" xfId="0" applyNumberFormat="1" applyFill="1" applyBorder="1" applyAlignment="1">
      <alignment vertical="center"/>
    </xf>
    <xf numFmtId="3" fontId="0" fillId="2" borderId="8" xfId="0" applyNumberFormat="1" applyFill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2" borderId="11" xfId="0" applyNumberFormat="1" applyFill="1" applyBorder="1" applyAlignment="1">
      <alignment vertical="center"/>
    </xf>
    <xf numFmtId="3" fontId="0" fillId="2" borderId="8" xfId="0" applyNumberFormat="1" applyBorder="1" applyAlignment="1">
      <alignment vertical="center"/>
    </xf>
    <xf numFmtId="3" fontId="0" fillId="2" borderId="0" xfId="0" applyNumberFormat="1" applyAlignment="1">
      <alignment horizontal="right" vertical="center"/>
    </xf>
    <xf numFmtId="3" fontId="0" fillId="2" borderId="12" xfId="0" applyNumberFormat="1" applyBorder="1" applyAlignment="1">
      <alignment vertical="center"/>
    </xf>
    <xf numFmtId="3" fontId="0" fillId="2" borderId="9" xfId="0" applyNumberFormat="1" applyBorder="1" applyAlignment="1">
      <alignment horizontal="center" vertical="center"/>
    </xf>
    <xf numFmtId="3" fontId="0" fillId="2" borderId="9" xfId="0" applyNumberFormat="1" applyFill="1" applyBorder="1" applyAlignment="1">
      <alignment horizontal="center" vertical="center"/>
    </xf>
    <xf numFmtId="3" fontId="0" fillId="2" borderId="13" xfId="0" applyNumberFormat="1" applyFill="1" applyBorder="1" applyAlignment="1">
      <alignment horizontal="center" vertical="center"/>
    </xf>
    <xf numFmtId="3" fontId="0" fillId="2" borderId="8" xfId="0" applyNumberFormat="1" applyFill="1" applyBorder="1" applyAlignment="1">
      <alignment horizontal="center" vertical="center"/>
    </xf>
    <xf numFmtId="3" fontId="0" fillId="2" borderId="4" xfId="0" applyNumberFormat="1" applyFill="1" applyBorder="1" applyAlignment="1">
      <alignment horizontal="center" vertical="center"/>
    </xf>
    <xf numFmtId="3" fontId="0" fillId="2" borderId="14" xfId="0" applyNumberFormat="1" applyFill="1" applyBorder="1" applyAlignment="1">
      <alignment horizontal="center" vertical="center"/>
    </xf>
    <xf numFmtId="3" fontId="0" fillId="2" borderId="5" xfId="0" applyNumberFormat="1" applyBorder="1" applyAlignment="1">
      <alignment vertical="center"/>
    </xf>
    <xf numFmtId="3" fontId="0" fillId="2" borderId="5" xfId="0" applyNumberFormat="1" applyFill="1" applyBorder="1" applyAlignment="1">
      <alignment vertical="center"/>
    </xf>
    <xf numFmtId="3" fontId="0" fillId="2" borderId="7" xfId="0" applyNumberFormat="1" applyBorder="1" applyAlignment="1">
      <alignment vertical="center"/>
    </xf>
    <xf numFmtId="3" fontId="0" fillId="2" borderId="15" xfId="0" applyNumberFormat="1" applyFill="1" applyBorder="1" applyAlignment="1">
      <alignment vertical="center"/>
    </xf>
    <xf numFmtId="3" fontId="0" fillId="2" borderId="16" xfId="0" applyNumberFormat="1" applyFill="1" applyBorder="1" applyAlignment="1">
      <alignment vertical="center"/>
    </xf>
    <xf numFmtId="3" fontId="0" fillId="2" borderId="7" xfId="0" applyNumberFormat="1" applyFill="1" applyBorder="1" applyAlignment="1">
      <alignment vertical="center"/>
    </xf>
    <xf numFmtId="3" fontId="0" fillId="2" borderId="17" xfId="0" applyNumberFormat="1" applyFill="1" applyBorder="1" applyAlignment="1">
      <alignment vertical="center"/>
    </xf>
    <xf numFmtId="3" fontId="0" fillId="2" borderId="18" xfId="0" applyNumberFormat="1" applyBorder="1" applyAlignment="1">
      <alignment vertical="center"/>
    </xf>
    <xf numFmtId="3" fontId="0" fillId="2" borderId="19" xfId="0" applyNumberFormat="1" applyBorder="1" applyAlignment="1">
      <alignment vertical="center"/>
    </xf>
    <xf numFmtId="3" fontId="0" fillId="2" borderId="8" xfId="0" applyBorder="1" applyAlignment="1">
      <alignment horizontal="center" vertical="center"/>
    </xf>
    <xf numFmtId="3" fontId="0" fillId="2" borderId="20" xfId="0" applyNumberFormat="1" applyBorder="1" applyAlignment="1">
      <alignment vertical="center"/>
    </xf>
    <xf numFmtId="3" fontId="0" fillId="2" borderId="21" xfId="0" applyNumberFormat="1" applyBorder="1" applyAlignment="1">
      <alignment vertical="center"/>
    </xf>
    <xf numFmtId="3" fontId="0" fillId="2" borderId="22" xfId="0" applyNumberFormat="1" applyBorder="1" applyAlignment="1">
      <alignment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2" xfId="0" applyNumberFormat="1" applyBorder="1" applyAlignment="1">
      <alignment horizontal="distributed" vertical="center"/>
    </xf>
    <xf numFmtId="3" fontId="0" fillId="2" borderId="19" xfId="0" applyNumberFormat="1" applyBorder="1" applyAlignment="1">
      <alignment horizontal="centerContinuous" vertical="center"/>
    </xf>
    <xf numFmtId="3" fontId="0" fillId="2" borderId="4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distributed" vertical="center"/>
    </xf>
    <xf numFmtId="3" fontId="0" fillId="2" borderId="20" xfId="0" applyNumberFormat="1" applyBorder="1" applyAlignment="1">
      <alignment horizontal="centerContinuous" vertical="center"/>
    </xf>
    <xf numFmtId="3" fontId="0" fillId="2" borderId="20" xfId="0" applyNumberFormat="1" applyBorder="1" applyAlignment="1">
      <alignment horizontal="distributed" vertical="center"/>
    </xf>
    <xf numFmtId="3" fontId="0" fillId="2" borderId="20" xfId="0" applyNumberFormat="1" applyBorder="1" applyAlignment="1">
      <alignment horizontal="center" vertical="center"/>
    </xf>
    <xf numFmtId="3" fontId="0" fillId="2" borderId="21" xfId="0" applyNumberFormat="1" applyBorder="1" applyAlignment="1">
      <alignment horizontal="distributed" vertical="center"/>
    </xf>
    <xf numFmtId="3" fontId="0" fillId="2" borderId="22" xfId="0" applyNumberFormat="1" applyBorder="1" applyAlignment="1">
      <alignment horizontal="center" vertical="center"/>
    </xf>
    <xf numFmtId="3" fontId="0" fillId="2" borderId="16" xfId="0" applyNumberFormat="1" applyBorder="1" applyAlignment="1">
      <alignment horizontal="center" vertical="center"/>
    </xf>
    <xf numFmtId="3" fontId="8" fillId="2" borderId="21" xfId="0" applyNumberFormat="1" applyFont="1" applyBorder="1" applyAlignment="1">
      <alignment horizontal="center" vertical="center" shrinkToFit="1"/>
    </xf>
    <xf numFmtId="3" fontId="8" fillId="2" borderId="22" xfId="0" applyNumberFormat="1" applyFont="1" applyBorder="1" applyAlignment="1">
      <alignment horizontal="center" vertical="center" shrinkToFit="1"/>
    </xf>
    <xf numFmtId="3" fontId="0" fillId="2" borderId="0" xfId="0" applyBorder="1" applyAlignment="1">
      <alignment horizontal="center" vertical="center"/>
    </xf>
    <xf numFmtId="3" fontId="0" fillId="2" borderId="20" xfId="0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2" xfId="0" applyNumberFormat="1" applyBorder="1" applyAlignment="1">
      <alignment horizontal="center" vertical="center"/>
    </xf>
    <xf numFmtId="3" fontId="0" fillId="2" borderId="23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21" xfId="0" applyNumberFormat="1" applyBorder="1" applyAlignment="1">
      <alignment horizontal="center" vertical="center"/>
    </xf>
    <xf numFmtId="3" fontId="0" fillId="2" borderId="24" xfId="0" applyNumberFormat="1" applyBorder="1" applyAlignment="1">
      <alignment horizontal="center" vertical="center"/>
    </xf>
    <xf numFmtId="3" fontId="8" fillId="2" borderId="25" xfId="0" applyNumberFormat="1" applyFont="1" applyBorder="1" applyAlignment="1">
      <alignment horizontal="center" vertical="center" shrinkToFit="1"/>
    </xf>
    <xf numFmtId="3" fontId="8" fillId="2" borderId="2" xfId="0" applyNumberFormat="1" applyFont="1" applyBorder="1" applyAlignment="1">
      <alignment horizontal="center" vertical="center" shrinkToFit="1"/>
    </xf>
    <xf numFmtId="3" fontId="8" fillId="2" borderId="19" xfId="0" applyNumberFormat="1" applyFont="1" applyBorder="1" applyAlignment="1">
      <alignment horizontal="center" vertical="center" shrinkToFit="1"/>
    </xf>
    <xf numFmtId="3" fontId="8" fillId="2" borderId="7" xfId="0" applyNumberFormat="1" applyFont="1" applyBorder="1" applyAlignment="1">
      <alignment horizontal="center" vertical="center" shrinkToFit="1"/>
    </xf>
    <xf numFmtId="3" fontId="6" fillId="2" borderId="1" xfId="0" applyNumberFormat="1" applyFont="1" applyBorder="1" applyAlignment="1">
      <alignment horizontal="center" vertical="center"/>
    </xf>
    <xf numFmtId="3" fontId="6" fillId="2" borderId="2" xfId="0" applyNumberFormat="1" applyFont="1" applyBorder="1" applyAlignment="1">
      <alignment horizontal="center" vertical="center"/>
    </xf>
    <xf numFmtId="3" fontId="6" fillId="2" borderId="23" xfId="0" applyNumberFormat="1" applyFont="1" applyBorder="1" applyAlignment="1">
      <alignment horizontal="center" vertical="center"/>
    </xf>
    <xf numFmtId="3" fontId="6" fillId="2" borderId="26" xfId="0" applyNumberFormat="1" applyFont="1" applyBorder="1" applyAlignment="1">
      <alignment horizontal="center" vertical="center"/>
    </xf>
    <xf numFmtId="3" fontId="6" fillId="2" borderId="6" xfId="0" applyNumberFormat="1" applyFont="1" applyBorder="1" applyAlignment="1">
      <alignment horizontal="center" vertical="center"/>
    </xf>
    <xf numFmtId="3" fontId="6" fillId="2" borderId="27" xfId="0" applyNumberFormat="1" applyFont="1" applyBorder="1" applyAlignment="1">
      <alignment horizontal="center" vertical="center"/>
    </xf>
    <xf numFmtId="3" fontId="7" fillId="2" borderId="25" xfId="0" applyNumberFormat="1" applyFont="1" applyBorder="1" applyAlignment="1">
      <alignment horizontal="center" vertical="center"/>
    </xf>
    <xf numFmtId="3" fontId="7" fillId="2" borderId="2" xfId="0" applyNumberFormat="1" applyFont="1" applyBorder="1" applyAlignment="1">
      <alignment horizontal="center" vertical="center"/>
    </xf>
    <xf numFmtId="3" fontId="8" fillId="2" borderId="1" xfId="0" applyNumberFormat="1" applyFont="1" applyBorder="1" applyAlignment="1">
      <alignment horizontal="center" vertical="center" shrinkToFit="1"/>
    </xf>
    <xf numFmtId="3" fontId="0" fillId="2" borderId="21" xfId="0" applyNumberFormat="1" applyBorder="1" applyAlignment="1">
      <alignment horizontal="center" vertical="center" shrinkToFit="1"/>
    </xf>
    <xf numFmtId="3" fontId="0" fillId="2" borderId="22" xfId="0" applyNumberFormat="1" applyBorder="1" applyAlignment="1">
      <alignment horizontal="center" vertical="center" shrinkToFit="1"/>
    </xf>
    <xf numFmtId="3" fontId="0" fillId="2" borderId="4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7" fillId="2" borderId="5" xfId="0" applyNumberFormat="1" applyFont="1" applyBorder="1" applyAlignment="1">
      <alignment horizontal="center" vertical="center"/>
    </xf>
    <xf numFmtId="3" fontId="0" fillId="2" borderId="6" xfId="0" applyNumberFormat="1" applyBorder="1" applyAlignment="1">
      <alignment horizontal="center" vertical="center"/>
    </xf>
    <xf numFmtId="3" fontId="0" fillId="2" borderId="25" xfId="0" applyNumberFormat="1" applyBorder="1" applyAlignment="1">
      <alignment horizontal="center" vertical="center"/>
    </xf>
    <xf numFmtId="3" fontId="0" fillId="2" borderId="19" xfId="0" applyNumberFormat="1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28" xfId="0" applyNumberFormat="1" applyBorder="1" applyAlignment="1">
      <alignment horizontal="center" vertical="center"/>
    </xf>
    <xf numFmtId="3" fontId="6" fillId="2" borderId="25" xfId="0" applyNumberFormat="1" applyFont="1" applyBorder="1" applyAlignment="1">
      <alignment horizontal="center" vertical="center"/>
    </xf>
    <xf numFmtId="3" fontId="0" fillId="2" borderId="27" xfId="0" applyNumberFormat="1" applyBorder="1" applyAlignment="1">
      <alignment horizontal="center" vertical="center"/>
    </xf>
    <xf numFmtId="3" fontId="0" fillId="2" borderId="29" xfId="0" applyNumberFormat="1" applyBorder="1" applyAlignment="1">
      <alignment horizontal="center" vertical="center"/>
    </xf>
    <xf numFmtId="3" fontId="0" fillId="2" borderId="30" xfId="0" applyNumberFormat="1" applyBorder="1" applyAlignment="1">
      <alignment horizontal="center" vertical="center"/>
    </xf>
    <xf numFmtId="3" fontId="0" fillId="2" borderId="31" xfId="0" applyNumberFormat="1" applyBorder="1" applyAlignment="1">
      <alignment vertical="center"/>
    </xf>
    <xf numFmtId="3" fontId="0" fillId="2" borderId="32" xfId="0" applyNumberFormat="1" applyBorder="1" applyAlignment="1">
      <alignment vertical="center"/>
    </xf>
    <xf numFmtId="3" fontId="0" fillId="2" borderId="31" xfId="0" applyNumberFormat="1" applyBorder="1" applyAlignment="1">
      <alignment horizontal="center" vertical="center"/>
    </xf>
    <xf numFmtId="3" fontId="0" fillId="2" borderId="32" xfId="0" applyNumberFormat="1" applyBorder="1" applyAlignment="1">
      <alignment horizontal="center" vertical="center"/>
    </xf>
    <xf numFmtId="3" fontId="0" fillId="2" borderId="33" xfId="0" applyNumberFormat="1" applyBorder="1" applyAlignment="1">
      <alignment vertical="center"/>
    </xf>
    <xf numFmtId="3" fontId="0" fillId="2" borderId="34" xfId="0" applyNumberFormat="1" applyBorder="1" applyAlignment="1">
      <alignment vertical="center"/>
    </xf>
    <xf numFmtId="3" fontId="0" fillId="2" borderId="4" xfId="0" applyFont="1" applyBorder="1" applyAlignment="1">
      <alignment horizontal="center" vertical="center"/>
    </xf>
    <xf numFmtId="41" fontId="0" fillId="2" borderId="9" xfId="0" applyNumberFormat="1" applyFont="1" applyBorder="1" applyAlignment="1">
      <alignment vertical="center"/>
    </xf>
    <xf numFmtId="41" fontId="0" fillId="2" borderId="0" xfId="0" applyNumberFormat="1" applyFont="1" applyBorder="1" applyAlignment="1">
      <alignment vertical="center"/>
    </xf>
    <xf numFmtId="41" fontId="0" fillId="2" borderId="0" xfId="0" applyNumberFormat="1" applyFont="1" applyFill="1" applyBorder="1" applyAlignment="1">
      <alignment vertical="center"/>
    </xf>
    <xf numFmtId="179" fontId="0" fillId="2" borderId="0" xfId="0" applyNumberFormat="1" applyFont="1" applyBorder="1" applyAlignment="1">
      <alignment vertical="center"/>
    </xf>
    <xf numFmtId="41" fontId="0" fillId="2" borderId="35" xfId="0" applyNumberFormat="1" applyFont="1" applyBorder="1" applyAlignment="1">
      <alignment vertical="center"/>
    </xf>
    <xf numFmtId="41" fontId="0" fillId="2" borderId="21" xfId="0" applyNumberFormat="1" applyFont="1" applyBorder="1" applyAlignment="1">
      <alignment vertical="center"/>
    </xf>
    <xf numFmtId="41" fontId="0" fillId="2" borderId="21" xfId="0" applyNumberFormat="1" applyFont="1" applyFill="1" applyBorder="1" applyAlignment="1">
      <alignment vertical="center"/>
    </xf>
    <xf numFmtId="179" fontId="0" fillId="2" borderId="21" xfId="0" applyNumberFormat="1" applyFon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3"/>
  <sheetViews>
    <sheetView tabSelected="1" showOutlineSymbols="0" zoomScale="75" zoomScaleNormal="75" zoomScaleSheetLayoutView="75" workbookViewId="0" topLeftCell="A1">
      <selection activeCell="AI32" sqref="AI32"/>
    </sheetView>
  </sheetViews>
  <sheetFormatPr defaultColWidth="10.66015625" defaultRowHeight="27.75" customHeight="1"/>
  <cols>
    <col min="1" max="1" width="1.66015625" style="1" customWidth="1"/>
    <col min="2" max="2" width="11.41015625" style="1" customWidth="1"/>
    <col min="3" max="3" width="1.66015625" style="1" customWidth="1"/>
    <col min="4" max="4" width="9.16015625" style="1" customWidth="1"/>
    <col min="5" max="6" width="8.08203125" style="1" customWidth="1"/>
    <col min="7" max="7" width="9.16015625" style="1" customWidth="1"/>
    <col min="8" max="9" width="8.08203125" style="1" customWidth="1"/>
    <col min="10" max="10" width="6" style="1" customWidth="1"/>
    <col min="11" max="13" width="4.91015625" style="1" customWidth="1"/>
    <col min="14" max="14" width="3.91015625" style="3" customWidth="1"/>
    <col min="15" max="15" width="4.91015625" style="3" customWidth="1"/>
    <col min="16" max="16" width="4.91015625" style="1" customWidth="1"/>
    <col min="17" max="18" width="3.91015625" style="3" customWidth="1"/>
    <col min="19" max="19" width="3.91015625" style="1" customWidth="1"/>
    <col min="20" max="21" width="3.91015625" style="3" customWidth="1"/>
    <col min="22" max="22" width="4.91015625" style="1" customWidth="1"/>
    <col min="23" max="24" width="4.91015625" style="3" customWidth="1"/>
    <col min="25" max="25" width="4.91015625" style="1" customWidth="1"/>
    <col min="26" max="27" width="4.91015625" style="3" customWidth="1"/>
    <col min="28" max="28" width="3.91015625" style="1" customWidth="1"/>
    <col min="29" max="30" width="3.91015625" style="3" customWidth="1"/>
    <col min="31" max="33" width="7.66015625" style="1" customWidth="1"/>
    <col min="34" max="34" width="6.66015625" style="1" customWidth="1"/>
    <col min="35" max="35" width="10.66015625" style="1" customWidth="1"/>
    <col min="36" max="36" width="4.66015625" style="1" customWidth="1"/>
    <col min="37" max="37" width="12.66015625" style="1" customWidth="1"/>
    <col min="38" max="38" width="6.66015625" style="1" customWidth="1"/>
    <col min="39" max="40" width="5.66015625" style="1" customWidth="1"/>
    <col min="41" max="44" width="6.66015625" style="1" customWidth="1"/>
    <col min="45" max="46" width="5.66015625" style="1" customWidth="1"/>
    <col min="47" max="47" width="6.66015625" style="1" customWidth="1"/>
    <col min="48" max="49" width="5.66015625" style="1" customWidth="1"/>
    <col min="50" max="50" width="6.66015625" style="1" customWidth="1"/>
    <col min="51" max="51" width="2.66015625" style="1" customWidth="1"/>
    <col min="52" max="53" width="5.66015625" style="1" customWidth="1"/>
    <col min="54" max="66" width="6.66015625" style="1" customWidth="1"/>
    <col min="67" max="67" width="4.66015625" style="1" customWidth="1"/>
    <col min="68" max="68" width="12.66015625" style="1" customWidth="1"/>
    <col min="69" max="76" width="8.66015625" style="1" customWidth="1"/>
    <col min="77" max="77" width="2.66015625" style="1" customWidth="1"/>
    <col min="78" max="83" width="6.66015625" style="1" customWidth="1"/>
    <col min="84" max="92" width="5.66015625" style="1" customWidth="1"/>
    <col min="93" max="93" width="6.66015625" style="1" customWidth="1"/>
    <col min="94" max="94" width="4.66015625" style="1" customWidth="1"/>
    <col min="95" max="95" width="12.66015625" style="1" customWidth="1"/>
    <col min="96" max="102" width="9" style="1" customWidth="1"/>
    <col min="103" max="16384" width="10.66015625" style="1" customWidth="1"/>
  </cols>
  <sheetData>
    <row r="1" ht="27.75" customHeight="1">
      <c r="B1" s="2" t="s">
        <v>55</v>
      </c>
    </row>
    <row r="2" spans="2:104" ht="27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4"/>
      <c r="Q2" s="5"/>
      <c r="R2" s="5"/>
      <c r="S2" s="4"/>
      <c r="T2" s="5"/>
      <c r="U2" s="5" t="s">
        <v>56</v>
      </c>
      <c r="V2" s="4"/>
      <c r="W2" s="5"/>
      <c r="X2" s="5"/>
      <c r="Y2" s="4"/>
      <c r="Z2" s="5"/>
      <c r="AA2" s="5"/>
      <c r="AB2" s="4"/>
      <c r="AC2" s="5"/>
      <c r="AD2" s="5"/>
      <c r="AE2" s="4"/>
      <c r="AF2" s="4"/>
      <c r="AG2" s="4"/>
      <c r="AH2" s="4"/>
      <c r="CZ2" s="1" t="s">
        <v>0</v>
      </c>
    </row>
    <row r="3" spans="1:104" ht="27.75" customHeight="1">
      <c r="A3" s="6"/>
      <c r="B3" s="7"/>
      <c r="C3" s="7"/>
      <c r="D3" s="59" t="s">
        <v>1</v>
      </c>
      <c r="E3" s="60"/>
      <c r="F3" s="61"/>
      <c r="G3" s="85" t="s">
        <v>57</v>
      </c>
      <c r="H3" s="60"/>
      <c r="I3" s="86"/>
      <c r="J3" s="69" t="s">
        <v>58</v>
      </c>
      <c r="K3" s="70"/>
      <c r="L3" s="71"/>
      <c r="M3" s="75" t="s">
        <v>59</v>
      </c>
      <c r="N3" s="76"/>
      <c r="O3" s="76"/>
      <c r="P3" s="65" t="s">
        <v>60</v>
      </c>
      <c r="Q3" s="66"/>
      <c r="R3" s="67"/>
      <c r="S3" s="77" t="s">
        <v>2</v>
      </c>
      <c r="T3" s="66"/>
      <c r="U3" s="67"/>
      <c r="V3" s="59" t="s">
        <v>32</v>
      </c>
      <c r="W3" s="60"/>
      <c r="X3" s="61"/>
      <c r="Y3" s="89" t="s">
        <v>3</v>
      </c>
      <c r="Z3" s="70"/>
      <c r="AA3" s="71"/>
      <c r="AB3" s="89" t="s">
        <v>33</v>
      </c>
      <c r="AC3" s="70"/>
      <c r="AD3" s="70"/>
      <c r="AE3" s="91" t="s">
        <v>34</v>
      </c>
      <c r="AF3" s="60"/>
      <c r="AG3" s="61"/>
      <c r="AH3" s="8"/>
      <c r="CZ3" s="1" t="s">
        <v>0</v>
      </c>
    </row>
    <row r="4" spans="1:34" ht="27.75" customHeight="1">
      <c r="A4" s="9"/>
      <c r="B4" s="4" t="s">
        <v>4</v>
      </c>
      <c r="C4" s="4"/>
      <c r="D4" s="10" t="s">
        <v>35</v>
      </c>
      <c r="E4" s="11"/>
      <c r="F4" s="11"/>
      <c r="G4" s="87"/>
      <c r="H4" s="84"/>
      <c r="I4" s="88"/>
      <c r="J4" s="72" t="s">
        <v>36</v>
      </c>
      <c r="K4" s="73"/>
      <c r="L4" s="74"/>
      <c r="M4" s="83" t="s">
        <v>37</v>
      </c>
      <c r="N4" s="84"/>
      <c r="O4" s="84"/>
      <c r="P4" s="68" t="s">
        <v>38</v>
      </c>
      <c r="Q4" s="55"/>
      <c r="R4" s="56"/>
      <c r="S4" s="68" t="s">
        <v>39</v>
      </c>
      <c r="T4" s="78"/>
      <c r="U4" s="79"/>
      <c r="V4" s="62"/>
      <c r="W4" s="63"/>
      <c r="X4" s="64"/>
      <c r="Y4" s="87"/>
      <c r="Z4" s="84"/>
      <c r="AA4" s="90"/>
      <c r="AB4" s="87"/>
      <c r="AC4" s="84"/>
      <c r="AD4" s="84"/>
      <c r="AE4" s="92"/>
      <c r="AF4" s="63"/>
      <c r="AG4" s="64"/>
      <c r="AH4" s="13" t="s">
        <v>5</v>
      </c>
    </row>
    <row r="5" spans="1:105" ht="27.75" customHeight="1">
      <c r="A5" s="80" t="s">
        <v>6</v>
      </c>
      <c r="B5" s="81"/>
      <c r="C5" s="82"/>
      <c r="D5" s="16"/>
      <c r="E5" s="16"/>
      <c r="F5" s="16"/>
      <c r="G5" s="16"/>
      <c r="H5" s="16"/>
      <c r="I5" s="16"/>
      <c r="J5" s="16"/>
      <c r="K5" s="16"/>
      <c r="L5" s="16"/>
      <c r="M5" s="16"/>
      <c r="N5" s="17"/>
      <c r="O5" s="17"/>
      <c r="P5" s="9"/>
      <c r="Q5" s="18"/>
      <c r="R5" s="19"/>
      <c r="S5" s="9"/>
      <c r="T5" s="20"/>
      <c r="U5" s="21"/>
      <c r="V5" s="9"/>
      <c r="W5" s="17"/>
      <c r="X5" s="17"/>
      <c r="Y5" s="16"/>
      <c r="Z5" s="17"/>
      <c r="AA5" s="17"/>
      <c r="AB5" s="16"/>
      <c r="AC5" s="17"/>
      <c r="AD5" s="17"/>
      <c r="AE5" s="93"/>
      <c r="AF5" s="16"/>
      <c r="AG5" s="94"/>
      <c r="AH5" s="22"/>
      <c r="CZ5" s="23" t="s">
        <v>0</v>
      </c>
      <c r="DA5" s="1" t="s">
        <v>0</v>
      </c>
    </row>
    <row r="6" spans="1:105" ht="27.75" customHeight="1">
      <c r="A6" s="9"/>
      <c r="B6" s="4"/>
      <c r="C6" s="24"/>
      <c r="D6" s="25" t="s">
        <v>7</v>
      </c>
      <c r="E6" s="25" t="s">
        <v>8</v>
      </c>
      <c r="F6" s="25" t="s">
        <v>9</v>
      </c>
      <c r="G6" s="25" t="s">
        <v>7</v>
      </c>
      <c r="H6" s="25" t="s">
        <v>8</v>
      </c>
      <c r="I6" s="25" t="s">
        <v>9</v>
      </c>
      <c r="J6" s="25" t="s">
        <v>7</v>
      </c>
      <c r="K6" s="25" t="s">
        <v>8</v>
      </c>
      <c r="L6" s="25" t="s">
        <v>9</v>
      </c>
      <c r="M6" s="25" t="s">
        <v>7</v>
      </c>
      <c r="N6" s="26" t="s">
        <v>8</v>
      </c>
      <c r="O6" s="26" t="s">
        <v>9</v>
      </c>
      <c r="P6" s="14" t="s">
        <v>7</v>
      </c>
      <c r="Q6" s="27" t="s">
        <v>8</v>
      </c>
      <c r="R6" s="28" t="s">
        <v>9</v>
      </c>
      <c r="S6" s="14" t="s">
        <v>40</v>
      </c>
      <c r="T6" s="29" t="s">
        <v>41</v>
      </c>
      <c r="U6" s="30" t="s">
        <v>42</v>
      </c>
      <c r="V6" s="14" t="s">
        <v>7</v>
      </c>
      <c r="W6" s="26" t="s">
        <v>8</v>
      </c>
      <c r="X6" s="26" t="s">
        <v>9</v>
      </c>
      <c r="Y6" s="25" t="s">
        <v>7</v>
      </c>
      <c r="Z6" s="26" t="s">
        <v>8</v>
      </c>
      <c r="AA6" s="26" t="s">
        <v>9</v>
      </c>
      <c r="AB6" s="25" t="s">
        <v>7</v>
      </c>
      <c r="AC6" s="26" t="s">
        <v>8</v>
      </c>
      <c r="AD6" s="26" t="s">
        <v>9</v>
      </c>
      <c r="AE6" s="95" t="s">
        <v>7</v>
      </c>
      <c r="AF6" s="25" t="s">
        <v>8</v>
      </c>
      <c r="AG6" s="96" t="s">
        <v>9</v>
      </c>
      <c r="AH6" s="13" t="s">
        <v>10</v>
      </c>
      <c r="DA6" s="1" t="s">
        <v>0</v>
      </c>
    </row>
    <row r="7" spans="1:105" ht="27.75" customHeight="1">
      <c r="A7" s="9"/>
      <c r="B7" s="4"/>
      <c r="C7" s="24"/>
      <c r="D7" s="31"/>
      <c r="E7" s="31"/>
      <c r="F7" s="31"/>
      <c r="G7" s="31"/>
      <c r="H7" s="31"/>
      <c r="I7" s="31"/>
      <c r="J7" s="31"/>
      <c r="K7" s="31"/>
      <c r="L7" s="31"/>
      <c r="M7" s="31"/>
      <c r="N7" s="32"/>
      <c r="O7" s="32"/>
      <c r="P7" s="33"/>
      <c r="Q7" s="34"/>
      <c r="R7" s="35"/>
      <c r="S7" s="33"/>
      <c r="T7" s="36"/>
      <c r="U7" s="37"/>
      <c r="V7" s="33"/>
      <c r="W7" s="32"/>
      <c r="X7" s="32"/>
      <c r="Y7" s="31"/>
      <c r="Z7" s="32"/>
      <c r="AA7" s="32"/>
      <c r="AB7" s="31"/>
      <c r="AC7" s="32"/>
      <c r="AD7" s="32"/>
      <c r="AE7" s="97"/>
      <c r="AF7" s="31"/>
      <c r="AG7" s="98"/>
      <c r="AH7" s="38"/>
      <c r="DA7" s="1" t="s">
        <v>0</v>
      </c>
    </row>
    <row r="8" spans="1:34" ht="27" customHeight="1">
      <c r="A8" s="6"/>
      <c r="B8" s="7"/>
      <c r="C8" s="39"/>
      <c r="D8" s="16"/>
      <c r="E8" s="4"/>
      <c r="F8" s="4"/>
      <c r="G8" s="4"/>
      <c r="H8" s="4"/>
      <c r="I8" s="4"/>
      <c r="J8" s="4"/>
      <c r="K8" s="4"/>
      <c r="L8" s="4"/>
      <c r="M8" s="4"/>
      <c r="N8" s="5"/>
      <c r="O8" s="5"/>
      <c r="P8" s="4"/>
      <c r="Q8" s="5"/>
      <c r="R8" s="5"/>
      <c r="S8" s="4"/>
      <c r="T8" s="5"/>
      <c r="U8" s="5"/>
      <c r="V8" s="4"/>
      <c r="W8" s="5"/>
      <c r="X8" s="5"/>
      <c r="Y8" s="4"/>
      <c r="Z8" s="5"/>
      <c r="AA8" s="5"/>
      <c r="AB8" s="4"/>
      <c r="AC8" s="5"/>
      <c r="AD8" s="5"/>
      <c r="AE8" s="4"/>
      <c r="AF8" s="4"/>
      <c r="AG8" s="4"/>
      <c r="AH8" s="22"/>
    </row>
    <row r="9" spans="1:34" ht="27" customHeight="1">
      <c r="A9" s="99" t="s">
        <v>61</v>
      </c>
      <c r="B9" s="57"/>
      <c r="C9" s="58"/>
      <c r="D9" s="100">
        <v>11885</v>
      </c>
      <c r="E9" s="101">
        <v>6002</v>
      </c>
      <c r="F9" s="101">
        <v>5883</v>
      </c>
      <c r="G9" s="101">
        <v>11683</v>
      </c>
      <c r="H9" s="101">
        <v>5913</v>
      </c>
      <c r="I9" s="101">
        <v>5770</v>
      </c>
      <c r="J9" s="101">
        <v>127</v>
      </c>
      <c r="K9" s="101">
        <v>72</v>
      </c>
      <c r="L9" s="101">
        <v>55</v>
      </c>
      <c r="M9" s="101">
        <v>39</v>
      </c>
      <c r="N9" s="102">
        <v>0</v>
      </c>
      <c r="O9" s="102">
        <v>39</v>
      </c>
      <c r="P9" s="101">
        <v>13</v>
      </c>
      <c r="Q9" s="102">
        <v>4</v>
      </c>
      <c r="R9" s="102">
        <v>9</v>
      </c>
      <c r="S9" s="101">
        <v>8</v>
      </c>
      <c r="T9" s="102">
        <v>8</v>
      </c>
      <c r="U9" s="102">
        <v>0</v>
      </c>
      <c r="V9" s="101">
        <v>73</v>
      </c>
      <c r="W9" s="102">
        <v>46</v>
      </c>
      <c r="X9" s="102">
        <v>27</v>
      </c>
      <c r="Y9" s="101">
        <v>68</v>
      </c>
      <c r="Z9" s="102">
        <v>31</v>
      </c>
      <c r="AA9" s="102">
        <v>37</v>
      </c>
      <c r="AB9" s="101">
        <v>1</v>
      </c>
      <c r="AC9" s="102">
        <v>0</v>
      </c>
      <c r="AD9" s="102">
        <v>1</v>
      </c>
      <c r="AE9" s="103">
        <v>98.3</v>
      </c>
      <c r="AF9" s="103">
        <v>98.5</v>
      </c>
      <c r="AG9" s="103">
        <v>98.1</v>
      </c>
      <c r="AH9" s="40" t="s">
        <v>43</v>
      </c>
    </row>
    <row r="10" spans="1:34" ht="27" customHeight="1">
      <c r="A10" s="9"/>
      <c r="B10" s="4"/>
      <c r="C10" s="41"/>
      <c r="D10" s="100"/>
      <c r="E10" s="101"/>
      <c r="F10" s="101"/>
      <c r="G10" s="101"/>
      <c r="H10" s="101"/>
      <c r="I10" s="101"/>
      <c r="J10" s="101"/>
      <c r="K10" s="101"/>
      <c r="L10" s="101"/>
      <c r="M10" s="101"/>
      <c r="N10" s="102"/>
      <c r="O10" s="102"/>
      <c r="P10" s="101"/>
      <c r="Q10" s="102"/>
      <c r="R10" s="102"/>
      <c r="S10" s="101"/>
      <c r="T10" s="102"/>
      <c r="U10" s="102"/>
      <c r="V10" s="101"/>
      <c r="W10" s="102"/>
      <c r="X10" s="102"/>
      <c r="Y10" s="101"/>
      <c r="Z10" s="102"/>
      <c r="AA10" s="102"/>
      <c r="AB10" s="101"/>
      <c r="AC10" s="102"/>
      <c r="AD10" s="102"/>
      <c r="AE10" s="103"/>
      <c r="AF10" s="103"/>
      <c r="AG10" s="103"/>
      <c r="AH10" s="22"/>
    </row>
    <row r="11" spans="1:34" ht="27" customHeight="1">
      <c r="A11" s="99" t="s">
        <v>62</v>
      </c>
      <c r="B11" s="57"/>
      <c r="C11" s="58"/>
      <c r="D11" s="100">
        <f aca="true" t="shared" si="0" ref="D11:AD11">SUM(D13:D31)</f>
        <v>11545</v>
      </c>
      <c r="E11" s="101">
        <f t="shared" si="0"/>
        <v>5804</v>
      </c>
      <c r="F11" s="101">
        <f t="shared" si="0"/>
        <v>5741</v>
      </c>
      <c r="G11" s="101">
        <f t="shared" si="0"/>
        <v>11384</v>
      </c>
      <c r="H11" s="101">
        <f t="shared" si="0"/>
        <v>5709</v>
      </c>
      <c r="I11" s="101">
        <f t="shared" si="0"/>
        <v>5675</v>
      </c>
      <c r="J11" s="101">
        <f t="shared" si="0"/>
        <v>126</v>
      </c>
      <c r="K11" s="101">
        <f t="shared" si="0"/>
        <v>64</v>
      </c>
      <c r="L11" s="101">
        <f t="shared" si="0"/>
        <v>62</v>
      </c>
      <c r="M11" s="101">
        <f t="shared" si="0"/>
        <v>2</v>
      </c>
      <c r="N11" s="101">
        <f t="shared" si="0"/>
        <v>0</v>
      </c>
      <c r="O11" s="101">
        <f t="shared" si="0"/>
        <v>2</v>
      </c>
      <c r="P11" s="101">
        <f t="shared" si="0"/>
        <v>8</v>
      </c>
      <c r="Q11" s="101">
        <f t="shared" si="0"/>
        <v>4</v>
      </c>
      <c r="R11" s="101">
        <f t="shared" si="0"/>
        <v>4</v>
      </c>
      <c r="S11" s="101">
        <f t="shared" si="0"/>
        <v>4</v>
      </c>
      <c r="T11" s="101">
        <f t="shared" si="0"/>
        <v>4</v>
      </c>
      <c r="U11" s="101">
        <f t="shared" si="0"/>
        <v>0</v>
      </c>
      <c r="V11" s="101">
        <f t="shared" si="0"/>
        <v>66</v>
      </c>
      <c r="W11" s="101">
        <f t="shared" si="0"/>
        <v>48</v>
      </c>
      <c r="X11" s="101">
        <f t="shared" si="0"/>
        <v>18</v>
      </c>
      <c r="Y11" s="101">
        <f t="shared" si="0"/>
        <v>81</v>
      </c>
      <c r="Z11" s="101">
        <f t="shared" si="0"/>
        <v>39</v>
      </c>
      <c r="AA11" s="101">
        <f t="shared" si="0"/>
        <v>42</v>
      </c>
      <c r="AB11" s="101">
        <f t="shared" si="0"/>
        <v>0</v>
      </c>
      <c r="AC11" s="101">
        <f t="shared" si="0"/>
        <v>0</v>
      </c>
      <c r="AD11" s="101">
        <f t="shared" si="0"/>
        <v>0</v>
      </c>
      <c r="AE11" s="103">
        <f>IF(D11=0,REPT(" ",4)&amp;"-",ROUND(G11/D11*100,1))</f>
        <v>98.6</v>
      </c>
      <c r="AF11" s="103">
        <f>IF(E11=0,REPT(" ",4)&amp;"-",ROUND(H11/E11*100,1))</f>
        <v>98.4</v>
      </c>
      <c r="AG11" s="103">
        <f>IF(F11=0,REPT(" ",4)&amp;"-",ROUND(I11/F11*100,1))</f>
        <v>98.9</v>
      </c>
      <c r="AH11" s="13" t="s">
        <v>63</v>
      </c>
    </row>
    <row r="12" spans="1:34" ht="27" customHeight="1">
      <c r="A12" s="33"/>
      <c r="B12" s="42"/>
      <c r="C12" s="43"/>
      <c r="D12" s="100"/>
      <c r="E12" s="101"/>
      <c r="F12" s="101"/>
      <c r="G12" s="101"/>
      <c r="H12" s="101"/>
      <c r="I12" s="101"/>
      <c r="J12" s="101"/>
      <c r="K12" s="101"/>
      <c r="L12" s="101"/>
      <c r="M12" s="101"/>
      <c r="N12" s="102"/>
      <c r="O12" s="102"/>
      <c r="P12" s="101"/>
      <c r="Q12" s="102"/>
      <c r="R12" s="102"/>
      <c r="S12" s="101"/>
      <c r="T12" s="102"/>
      <c r="U12" s="102"/>
      <c r="V12" s="101"/>
      <c r="W12" s="102"/>
      <c r="X12" s="102"/>
      <c r="Y12" s="101"/>
      <c r="Z12" s="102"/>
      <c r="AA12" s="102"/>
      <c r="AB12" s="101"/>
      <c r="AC12" s="102"/>
      <c r="AD12" s="102"/>
      <c r="AE12" s="103"/>
      <c r="AF12" s="103"/>
      <c r="AG12" s="103"/>
      <c r="AH12" s="38"/>
    </row>
    <row r="13" spans="1:34" ht="32.25" customHeight="1">
      <c r="A13" s="44"/>
      <c r="B13" s="45" t="s">
        <v>44</v>
      </c>
      <c r="C13" s="46"/>
      <c r="D13" s="100">
        <f aca="true" t="shared" si="1" ref="D13:D26">E13+F13</f>
        <v>4679</v>
      </c>
      <c r="E13" s="101">
        <f aca="true" t="shared" si="2" ref="E13:E26">H13+N13+Q13+T13+W13+Z13+AC13</f>
        <v>2373</v>
      </c>
      <c r="F13" s="101">
        <f aca="true" t="shared" si="3" ref="F13:F26">I13+O13+R13+U13+X13+AA13+AD13</f>
        <v>2306</v>
      </c>
      <c r="G13" s="101">
        <f aca="true" t="shared" si="4" ref="G13:G26">H13+I13</f>
        <v>4614</v>
      </c>
      <c r="H13" s="101">
        <v>2330</v>
      </c>
      <c r="I13" s="101">
        <v>2284</v>
      </c>
      <c r="J13" s="101">
        <f aca="true" t="shared" si="5" ref="J13:J26">SUM(K13:L13)</f>
        <v>40</v>
      </c>
      <c r="K13" s="101">
        <v>21</v>
      </c>
      <c r="L13" s="101">
        <v>19</v>
      </c>
      <c r="M13" s="101">
        <f aca="true" t="shared" si="6" ref="M13:M26">N13+O13</f>
        <v>0</v>
      </c>
      <c r="N13" s="102">
        <v>0</v>
      </c>
      <c r="O13" s="102">
        <v>0</v>
      </c>
      <c r="P13" s="101">
        <f aca="true" t="shared" si="7" ref="P13:P26">Q13+R13</f>
        <v>5</v>
      </c>
      <c r="Q13" s="102">
        <v>3</v>
      </c>
      <c r="R13" s="102">
        <v>2</v>
      </c>
      <c r="S13" s="101">
        <f aca="true" t="shared" si="8" ref="S13:S26">T13+U13</f>
        <v>1</v>
      </c>
      <c r="T13" s="102">
        <v>1</v>
      </c>
      <c r="U13" s="102">
        <v>0</v>
      </c>
      <c r="V13" s="101">
        <f aca="true" t="shared" si="9" ref="V13:V26">W13+X13</f>
        <v>24</v>
      </c>
      <c r="W13" s="102">
        <v>18</v>
      </c>
      <c r="X13" s="102">
        <v>6</v>
      </c>
      <c r="Y13" s="101">
        <f aca="true" t="shared" si="10" ref="Y13:Y26">Z13+AA13</f>
        <v>35</v>
      </c>
      <c r="Z13" s="102">
        <v>21</v>
      </c>
      <c r="AA13" s="102">
        <v>14</v>
      </c>
      <c r="AB13" s="101">
        <f aca="true" t="shared" si="11" ref="AB13:AB26">AC13+AD13</f>
        <v>0</v>
      </c>
      <c r="AC13" s="102">
        <v>0</v>
      </c>
      <c r="AD13" s="102">
        <v>0</v>
      </c>
      <c r="AE13" s="103">
        <f aca="true" t="shared" si="12" ref="AE13:AE26">IF(D13=0,REPT(" ",4)&amp;"-",ROUND(G13/D13*100,1))</f>
        <v>98.6</v>
      </c>
      <c r="AF13" s="103">
        <f aca="true" t="shared" si="13" ref="AF13:AF26">IF(E13=0,REPT(" ",4)&amp;"-",ROUND(H13/E13*100,1))</f>
        <v>98.2</v>
      </c>
      <c r="AG13" s="103">
        <f aca="true" t="shared" si="14" ref="AG13:AG26">IF(F13=0,REPT(" ",4)&amp;"-",ROUND(I13/F13*100,1))</f>
        <v>99</v>
      </c>
      <c r="AH13" s="13" t="s">
        <v>11</v>
      </c>
    </row>
    <row r="14" spans="1:34" ht="32.25" customHeight="1">
      <c r="A14" s="47"/>
      <c r="B14" s="48" t="s">
        <v>45</v>
      </c>
      <c r="C14" s="49"/>
      <c r="D14" s="100">
        <f t="shared" si="1"/>
        <v>1035</v>
      </c>
      <c r="E14" s="101">
        <f t="shared" si="2"/>
        <v>500</v>
      </c>
      <c r="F14" s="101">
        <f t="shared" si="3"/>
        <v>535</v>
      </c>
      <c r="G14" s="101">
        <f t="shared" si="4"/>
        <v>1023</v>
      </c>
      <c r="H14" s="101">
        <v>495</v>
      </c>
      <c r="I14" s="101">
        <v>528</v>
      </c>
      <c r="J14" s="101">
        <f t="shared" si="5"/>
        <v>16</v>
      </c>
      <c r="K14" s="101">
        <v>5</v>
      </c>
      <c r="L14" s="101">
        <v>11</v>
      </c>
      <c r="M14" s="101">
        <f t="shared" si="6"/>
        <v>0</v>
      </c>
      <c r="N14" s="102">
        <v>0</v>
      </c>
      <c r="O14" s="102">
        <v>0</v>
      </c>
      <c r="P14" s="101">
        <f t="shared" si="7"/>
        <v>1</v>
      </c>
      <c r="Q14" s="102">
        <v>0</v>
      </c>
      <c r="R14" s="102">
        <v>1</v>
      </c>
      <c r="S14" s="101">
        <f t="shared" si="8"/>
        <v>0</v>
      </c>
      <c r="T14" s="102">
        <v>0</v>
      </c>
      <c r="U14" s="102">
        <v>0</v>
      </c>
      <c r="V14" s="101">
        <f t="shared" si="9"/>
        <v>6</v>
      </c>
      <c r="W14" s="102">
        <v>4</v>
      </c>
      <c r="X14" s="102">
        <v>2</v>
      </c>
      <c r="Y14" s="101">
        <f t="shared" si="10"/>
        <v>5</v>
      </c>
      <c r="Z14" s="102">
        <v>1</v>
      </c>
      <c r="AA14" s="102">
        <v>4</v>
      </c>
      <c r="AB14" s="101">
        <f t="shared" si="11"/>
        <v>0</v>
      </c>
      <c r="AC14" s="102">
        <v>0</v>
      </c>
      <c r="AD14" s="102">
        <v>0</v>
      </c>
      <c r="AE14" s="103">
        <f t="shared" si="12"/>
        <v>98.8</v>
      </c>
      <c r="AF14" s="103">
        <f t="shared" si="13"/>
        <v>99</v>
      </c>
      <c r="AG14" s="103">
        <f t="shared" si="14"/>
        <v>98.7</v>
      </c>
      <c r="AH14" s="13" t="s">
        <v>12</v>
      </c>
    </row>
    <row r="15" spans="1:34" ht="32.25" customHeight="1">
      <c r="A15" s="47"/>
      <c r="B15" s="48" t="s">
        <v>46</v>
      </c>
      <c r="C15" s="49"/>
      <c r="D15" s="100">
        <f t="shared" si="1"/>
        <v>847</v>
      </c>
      <c r="E15" s="101">
        <f t="shared" si="2"/>
        <v>436</v>
      </c>
      <c r="F15" s="101">
        <f t="shared" si="3"/>
        <v>411</v>
      </c>
      <c r="G15" s="101">
        <f t="shared" si="4"/>
        <v>837</v>
      </c>
      <c r="H15" s="101">
        <v>432</v>
      </c>
      <c r="I15" s="101">
        <v>405</v>
      </c>
      <c r="J15" s="101">
        <f t="shared" si="5"/>
        <v>23</v>
      </c>
      <c r="K15" s="101">
        <v>13</v>
      </c>
      <c r="L15" s="101">
        <v>10</v>
      </c>
      <c r="M15" s="101">
        <f t="shared" si="6"/>
        <v>0</v>
      </c>
      <c r="N15" s="102">
        <v>0</v>
      </c>
      <c r="O15" s="102">
        <v>0</v>
      </c>
      <c r="P15" s="101">
        <f t="shared" si="7"/>
        <v>0</v>
      </c>
      <c r="Q15" s="102">
        <v>0</v>
      </c>
      <c r="R15" s="102">
        <v>0</v>
      </c>
      <c r="S15" s="101">
        <f t="shared" si="8"/>
        <v>0</v>
      </c>
      <c r="T15" s="102">
        <v>0</v>
      </c>
      <c r="U15" s="102">
        <v>0</v>
      </c>
      <c r="V15" s="101">
        <f t="shared" si="9"/>
        <v>4</v>
      </c>
      <c r="W15" s="102">
        <v>1</v>
      </c>
      <c r="X15" s="102">
        <v>3</v>
      </c>
      <c r="Y15" s="101">
        <f t="shared" si="10"/>
        <v>6</v>
      </c>
      <c r="Z15" s="102">
        <v>3</v>
      </c>
      <c r="AA15" s="102">
        <v>3</v>
      </c>
      <c r="AB15" s="101">
        <f t="shared" si="11"/>
        <v>0</v>
      </c>
      <c r="AC15" s="102">
        <v>0</v>
      </c>
      <c r="AD15" s="102">
        <v>0</v>
      </c>
      <c r="AE15" s="103">
        <f t="shared" si="12"/>
        <v>98.8</v>
      </c>
      <c r="AF15" s="103">
        <f t="shared" si="13"/>
        <v>99.1</v>
      </c>
      <c r="AG15" s="103">
        <f t="shared" si="14"/>
        <v>98.5</v>
      </c>
      <c r="AH15" s="13" t="s">
        <v>13</v>
      </c>
    </row>
    <row r="16" spans="1:34" ht="32.25" customHeight="1">
      <c r="A16" s="47"/>
      <c r="B16" s="48" t="s">
        <v>47</v>
      </c>
      <c r="C16" s="49"/>
      <c r="D16" s="100">
        <f t="shared" si="1"/>
        <v>801</v>
      </c>
      <c r="E16" s="101">
        <f t="shared" si="2"/>
        <v>416</v>
      </c>
      <c r="F16" s="101">
        <f t="shared" si="3"/>
        <v>385</v>
      </c>
      <c r="G16" s="101">
        <f t="shared" si="4"/>
        <v>780</v>
      </c>
      <c r="H16" s="101">
        <v>408</v>
      </c>
      <c r="I16" s="101">
        <v>372</v>
      </c>
      <c r="J16" s="101">
        <f t="shared" si="5"/>
        <v>19</v>
      </c>
      <c r="K16" s="101">
        <v>12</v>
      </c>
      <c r="L16" s="101">
        <v>7</v>
      </c>
      <c r="M16" s="101">
        <f t="shared" si="6"/>
        <v>2</v>
      </c>
      <c r="N16" s="102">
        <v>0</v>
      </c>
      <c r="O16" s="102">
        <v>2</v>
      </c>
      <c r="P16" s="101">
        <f t="shared" si="7"/>
        <v>1</v>
      </c>
      <c r="Q16" s="102">
        <v>0</v>
      </c>
      <c r="R16" s="102">
        <v>1</v>
      </c>
      <c r="S16" s="101">
        <f t="shared" si="8"/>
        <v>1</v>
      </c>
      <c r="T16" s="102">
        <v>1</v>
      </c>
      <c r="U16" s="102">
        <v>0</v>
      </c>
      <c r="V16" s="101">
        <f t="shared" si="9"/>
        <v>4</v>
      </c>
      <c r="W16" s="102">
        <v>3</v>
      </c>
      <c r="X16" s="102">
        <v>1</v>
      </c>
      <c r="Y16" s="101">
        <f t="shared" si="10"/>
        <v>13</v>
      </c>
      <c r="Z16" s="102">
        <v>4</v>
      </c>
      <c r="AA16" s="102">
        <v>9</v>
      </c>
      <c r="AB16" s="101">
        <f t="shared" si="11"/>
        <v>0</v>
      </c>
      <c r="AC16" s="102">
        <v>0</v>
      </c>
      <c r="AD16" s="102">
        <v>0</v>
      </c>
      <c r="AE16" s="103">
        <f t="shared" si="12"/>
        <v>97.4</v>
      </c>
      <c r="AF16" s="103">
        <f t="shared" si="13"/>
        <v>98.1</v>
      </c>
      <c r="AG16" s="103">
        <f t="shared" si="14"/>
        <v>96.6</v>
      </c>
      <c r="AH16" s="13" t="s">
        <v>14</v>
      </c>
    </row>
    <row r="17" spans="1:34" ht="32.25" customHeight="1">
      <c r="A17" s="47"/>
      <c r="B17" s="48" t="s">
        <v>48</v>
      </c>
      <c r="C17" s="49"/>
      <c r="D17" s="100">
        <f t="shared" si="1"/>
        <v>766</v>
      </c>
      <c r="E17" s="101">
        <f t="shared" si="2"/>
        <v>375</v>
      </c>
      <c r="F17" s="101">
        <f t="shared" si="3"/>
        <v>391</v>
      </c>
      <c r="G17" s="101">
        <f t="shared" si="4"/>
        <v>755</v>
      </c>
      <c r="H17" s="101">
        <v>367</v>
      </c>
      <c r="I17" s="101">
        <v>388</v>
      </c>
      <c r="J17" s="101">
        <f t="shared" si="5"/>
        <v>3</v>
      </c>
      <c r="K17" s="101">
        <v>1</v>
      </c>
      <c r="L17" s="101">
        <v>2</v>
      </c>
      <c r="M17" s="101">
        <f t="shared" si="6"/>
        <v>0</v>
      </c>
      <c r="N17" s="102">
        <v>0</v>
      </c>
      <c r="O17" s="102">
        <v>0</v>
      </c>
      <c r="P17" s="101">
        <f t="shared" si="7"/>
        <v>0</v>
      </c>
      <c r="Q17" s="102">
        <v>0</v>
      </c>
      <c r="R17" s="102">
        <v>0</v>
      </c>
      <c r="S17" s="101">
        <f t="shared" si="8"/>
        <v>1</v>
      </c>
      <c r="T17" s="102">
        <v>1</v>
      </c>
      <c r="U17" s="102">
        <v>0</v>
      </c>
      <c r="V17" s="101">
        <f t="shared" si="9"/>
        <v>7</v>
      </c>
      <c r="W17" s="102">
        <v>7</v>
      </c>
      <c r="X17" s="102">
        <v>0</v>
      </c>
      <c r="Y17" s="101">
        <f t="shared" si="10"/>
        <v>3</v>
      </c>
      <c r="Z17" s="102">
        <v>0</v>
      </c>
      <c r="AA17" s="102">
        <v>3</v>
      </c>
      <c r="AB17" s="101">
        <f t="shared" si="11"/>
        <v>0</v>
      </c>
      <c r="AC17" s="102">
        <v>0</v>
      </c>
      <c r="AD17" s="102">
        <v>0</v>
      </c>
      <c r="AE17" s="103">
        <f t="shared" si="12"/>
        <v>98.6</v>
      </c>
      <c r="AF17" s="103">
        <f t="shared" si="13"/>
        <v>97.9</v>
      </c>
      <c r="AG17" s="103">
        <f t="shared" si="14"/>
        <v>99.2</v>
      </c>
      <c r="AH17" s="13" t="s">
        <v>15</v>
      </c>
    </row>
    <row r="18" spans="1:34" ht="32.25" customHeight="1">
      <c r="A18" s="47"/>
      <c r="B18" s="48" t="s">
        <v>49</v>
      </c>
      <c r="C18" s="41"/>
      <c r="D18" s="100">
        <f t="shared" si="1"/>
        <v>400</v>
      </c>
      <c r="E18" s="101">
        <f t="shared" si="2"/>
        <v>205</v>
      </c>
      <c r="F18" s="101">
        <f t="shared" si="3"/>
        <v>195</v>
      </c>
      <c r="G18" s="101">
        <f t="shared" si="4"/>
        <v>392</v>
      </c>
      <c r="H18" s="101">
        <v>198</v>
      </c>
      <c r="I18" s="101">
        <v>194</v>
      </c>
      <c r="J18" s="101">
        <f t="shared" si="5"/>
        <v>1</v>
      </c>
      <c r="K18" s="101">
        <v>1</v>
      </c>
      <c r="L18" s="101">
        <v>0</v>
      </c>
      <c r="M18" s="101">
        <f t="shared" si="6"/>
        <v>0</v>
      </c>
      <c r="N18" s="102">
        <v>0</v>
      </c>
      <c r="O18" s="102">
        <v>0</v>
      </c>
      <c r="P18" s="101">
        <f t="shared" si="7"/>
        <v>1</v>
      </c>
      <c r="Q18" s="102">
        <v>1</v>
      </c>
      <c r="R18" s="102">
        <v>0</v>
      </c>
      <c r="S18" s="101">
        <f t="shared" si="8"/>
        <v>1</v>
      </c>
      <c r="T18" s="102">
        <v>1</v>
      </c>
      <c r="U18" s="102">
        <v>0</v>
      </c>
      <c r="V18" s="101">
        <f t="shared" si="9"/>
        <v>3</v>
      </c>
      <c r="W18" s="102">
        <v>3</v>
      </c>
      <c r="X18" s="102">
        <v>0</v>
      </c>
      <c r="Y18" s="101">
        <f t="shared" si="10"/>
        <v>3</v>
      </c>
      <c r="Z18" s="102">
        <v>2</v>
      </c>
      <c r="AA18" s="102">
        <v>1</v>
      </c>
      <c r="AB18" s="101">
        <f t="shared" si="11"/>
        <v>0</v>
      </c>
      <c r="AC18" s="102">
        <v>0</v>
      </c>
      <c r="AD18" s="102">
        <v>0</v>
      </c>
      <c r="AE18" s="103">
        <f t="shared" si="12"/>
        <v>98</v>
      </c>
      <c r="AF18" s="103">
        <f t="shared" si="13"/>
        <v>96.6</v>
      </c>
      <c r="AG18" s="103">
        <f t="shared" si="14"/>
        <v>99.5</v>
      </c>
      <c r="AH18" s="13" t="s">
        <v>16</v>
      </c>
    </row>
    <row r="19" spans="1:34" ht="32.25" customHeight="1">
      <c r="A19" s="9"/>
      <c r="B19" s="48" t="s">
        <v>50</v>
      </c>
      <c r="C19" s="50"/>
      <c r="D19" s="100">
        <f t="shared" si="1"/>
        <v>187</v>
      </c>
      <c r="E19" s="101">
        <f t="shared" si="2"/>
        <v>99</v>
      </c>
      <c r="F19" s="101">
        <f t="shared" si="3"/>
        <v>88</v>
      </c>
      <c r="G19" s="101">
        <f t="shared" si="4"/>
        <v>186</v>
      </c>
      <c r="H19" s="101">
        <v>98</v>
      </c>
      <c r="I19" s="101">
        <v>88</v>
      </c>
      <c r="J19" s="101">
        <f t="shared" si="5"/>
        <v>0</v>
      </c>
      <c r="K19" s="101">
        <v>0</v>
      </c>
      <c r="L19" s="101">
        <v>0</v>
      </c>
      <c r="M19" s="101">
        <f t="shared" si="6"/>
        <v>0</v>
      </c>
      <c r="N19" s="102">
        <v>0</v>
      </c>
      <c r="O19" s="102">
        <v>0</v>
      </c>
      <c r="P19" s="101">
        <f t="shared" si="7"/>
        <v>0</v>
      </c>
      <c r="Q19" s="102">
        <v>0</v>
      </c>
      <c r="R19" s="102">
        <v>0</v>
      </c>
      <c r="S19" s="101">
        <f t="shared" si="8"/>
        <v>0</v>
      </c>
      <c r="T19" s="102">
        <v>0</v>
      </c>
      <c r="U19" s="102">
        <v>0</v>
      </c>
      <c r="V19" s="101">
        <f t="shared" si="9"/>
        <v>1</v>
      </c>
      <c r="W19" s="102">
        <v>1</v>
      </c>
      <c r="X19" s="102">
        <v>0</v>
      </c>
      <c r="Y19" s="101">
        <f t="shared" si="10"/>
        <v>0</v>
      </c>
      <c r="Z19" s="102">
        <v>0</v>
      </c>
      <c r="AA19" s="102">
        <v>0</v>
      </c>
      <c r="AB19" s="101">
        <f t="shared" si="11"/>
        <v>0</v>
      </c>
      <c r="AC19" s="102">
        <v>0</v>
      </c>
      <c r="AD19" s="102">
        <v>0</v>
      </c>
      <c r="AE19" s="103">
        <f t="shared" si="12"/>
        <v>99.5</v>
      </c>
      <c r="AF19" s="103">
        <f t="shared" si="13"/>
        <v>99</v>
      </c>
      <c r="AG19" s="103">
        <f t="shared" si="14"/>
        <v>100</v>
      </c>
      <c r="AH19" s="13" t="s">
        <v>17</v>
      </c>
    </row>
    <row r="20" spans="1:34" ht="32.25" customHeight="1">
      <c r="A20" s="9"/>
      <c r="B20" s="48" t="s">
        <v>51</v>
      </c>
      <c r="C20" s="50"/>
      <c r="D20" s="100">
        <f t="shared" si="1"/>
        <v>204</v>
      </c>
      <c r="E20" s="101">
        <f t="shared" si="2"/>
        <v>95</v>
      </c>
      <c r="F20" s="101">
        <f t="shared" si="3"/>
        <v>109</v>
      </c>
      <c r="G20" s="101">
        <f t="shared" si="4"/>
        <v>204</v>
      </c>
      <c r="H20" s="101">
        <v>95</v>
      </c>
      <c r="I20" s="101">
        <v>109</v>
      </c>
      <c r="J20" s="101">
        <f t="shared" si="5"/>
        <v>2</v>
      </c>
      <c r="K20" s="101">
        <v>1</v>
      </c>
      <c r="L20" s="101">
        <v>1</v>
      </c>
      <c r="M20" s="101">
        <f t="shared" si="6"/>
        <v>0</v>
      </c>
      <c r="N20" s="102">
        <v>0</v>
      </c>
      <c r="O20" s="102">
        <v>0</v>
      </c>
      <c r="P20" s="101">
        <f t="shared" si="7"/>
        <v>0</v>
      </c>
      <c r="Q20" s="102">
        <v>0</v>
      </c>
      <c r="R20" s="102">
        <v>0</v>
      </c>
      <c r="S20" s="101">
        <f t="shared" si="8"/>
        <v>0</v>
      </c>
      <c r="T20" s="102">
        <v>0</v>
      </c>
      <c r="U20" s="102">
        <v>0</v>
      </c>
      <c r="V20" s="101">
        <f t="shared" si="9"/>
        <v>0</v>
      </c>
      <c r="W20" s="102">
        <v>0</v>
      </c>
      <c r="X20" s="102">
        <v>0</v>
      </c>
      <c r="Y20" s="101">
        <f t="shared" si="10"/>
        <v>0</v>
      </c>
      <c r="Z20" s="102">
        <v>0</v>
      </c>
      <c r="AA20" s="102">
        <v>0</v>
      </c>
      <c r="AB20" s="101">
        <f t="shared" si="11"/>
        <v>0</v>
      </c>
      <c r="AC20" s="102">
        <v>0</v>
      </c>
      <c r="AD20" s="102">
        <v>0</v>
      </c>
      <c r="AE20" s="103">
        <f t="shared" si="12"/>
        <v>100</v>
      </c>
      <c r="AF20" s="103">
        <f t="shared" si="13"/>
        <v>100</v>
      </c>
      <c r="AG20" s="103">
        <f t="shared" si="14"/>
        <v>100</v>
      </c>
      <c r="AH20" s="13" t="s">
        <v>18</v>
      </c>
    </row>
    <row r="21" spans="1:34" ht="32.25" customHeight="1">
      <c r="A21" s="9"/>
      <c r="B21" s="48" t="s">
        <v>52</v>
      </c>
      <c r="C21" s="49"/>
      <c r="D21" s="100">
        <f t="shared" si="1"/>
        <v>220</v>
      </c>
      <c r="E21" s="101">
        <f t="shared" si="2"/>
        <v>107</v>
      </c>
      <c r="F21" s="101">
        <f t="shared" si="3"/>
        <v>113</v>
      </c>
      <c r="G21" s="101">
        <f t="shared" si="4"/>
        <v>217</v>
      </c>
      <c r="H21" s="101">
        <v>106</v>
      </c>
      <c r="I21" s="101">
        <v>111</v>
      </c>
      <c r="J21" s="101">
        <f t="shared" si="5"/>
        <v>2</v>
      </c>
      <c r="K21" s="101">
        <v>1</v>
      </c>
      <c r="L21" s="101">
        <v>1</v>
      </c>
      <c r="M21" s="101">
        <f t="shared" si="6"/>
        <v>0</v>
      </c>
      <c r="N21" s="102">
        <v>0</v>
      </c>
      <c r="O21" s="102">
        <v>0</v>
      </c>
      <c r="P21" s="101">
        <f t="shared" si="7"/>
        <v>0</v>
      </c>
      <c r="Q21" s="102">
        <v>0</v>
      </c>
      <c r="R21" s="102">
        <v>0</v>
      </c>
      <c r="S21" s="101">
        <f t="shared" si="8"/>
        <v>0</v>
      </c>
      <c r="T21" s="102">
        <v>0</v>
      </c>
      <c r="U21" s="102">
        <v>0</v>
      </c>
      <c r="V21" s="101">
        <f t="shared" si="9"/>
        <v>0</v>
      </c>
      <c r="W21" s="102">
        <v>0</v>
      </c>
      <c r="X21" s="102">
        <v>0</v>
      </c>
      <c r="Y21" s="101">
        <f t="shared" si="10"/>
        <v>3</v>
      </c>
      <c r="Z21" s="102">
        <v>1</v>
      </c>
      <c r="AA21" s="102">
        <v>2</v>
      </c>
      <c r="AB21" s="101">
        <f t="shared" si="11"/>
        <v>0</v>
      </c>
      <c r="AC21" s="102">
        <v>0</v>
      </c>
      <c r="AD21" s="102">
        <v>0</v>
      </c>
      <c r="AE21" s="103">
        <f t="shared" si="12"/>
        <v>98.6</v>
      </c>
      <c r="AF21" s="103">
        <f t="shared" si="13"/>
        <v>99.1</v>
      </c>
      <c r="AG21" s="103">
        <f t="shared" si="14"/>
        <v>98.2</v>
      </c>
      <c r="AH21" s="13" t="s">
        <v>19</v>
      </c>
    </row>
    <row r="22" spans="1:34" ht="32.25" customHeight="1">
      <c r="A22" s="47"/>
      <c r="B22" s="48" t="s">
        <v>53</v>
      </c>
      <c r="C22" s="49"/>
      <c r="D22" s="100">
        <f t="shared" si="1"/>
        <v>294</v>
      </c>
      <c r="E22" s="101">
        <f t="shared" si="2"/>
        <v>149</v>
      </c>
      <c r="F22" s="101">
        <f t="shared" si="3"/>
        <v>145</v>
      </c>
      <c r="G22" s="101">
        <f t="shared" si="4"/>
        <v>290</v>
      </c>
      <c r="H22" s="101">
        <v>148</v>
      </c>
      <c r="I22" s="101">
        <v>142</v>
      </c>
      <c r="J22" s="101">
        <f t="shared" si="5"/>
        <v>3</v>
      </c>
      <c r="K22" s="101">
        <v>1</v>
      </c>
      <c r="L22" s="101">
        <v>2</v>
      </c>
      <c r="M22" s="101">
        <f t="shared" si="6"/>
        <v>0</v>
      </c>
      <c r="N22" s="102">
        <v>0</v>
      </c>
      <c r="O22" s="102">
        <v>0</v>
      </c>
      <c r="P22" s="101">
        <f t="shared" si="7"/>
        <v>0</v>
      </c>
      <c r="Q22" s="102">
        <v>0</v>
      </c>
      <c r="R22" s="102">
        <v>0</v>
      </c>
      <c r="S22" s="101">
        <f t="shared" si="8"/>
        <v>0</v>
      </c>
      <c r="T22" s="102">
        <v>0</v>
      </c>
      <c r="U22" s="102">
        <v>0</v>
      </c>
      <c r="V22" s="101">
        <f t="shared" si="9"/>
        <v>0</v>
      </c>
      <c r="W22" s="102">
        <v>0</v>
      </c>
      <c r="X22" s="102">
        <v>0</v>
      </c>
      <c r="Y22" s="101">
        <f t="shared" si="10"/>
        <v>4</v>
      </c>
      <c r="Z22" s="102">
        <v>1</v>
      </c>
      <c r="AA22" s="102">
        <v>3</v>
      </c>
      <c r="AB22" s="101">
        <f t="shared" si="11"/>
        <v>0</v>
      </c>
      <c r="AC22" s="102">
        <v>0</v>
      </c>
      <c r="AD22" s="102">
        <v>0</v>
      </c>
      <c r="AE22" s="103">
        <f t="shared" si="12"/>
        <v>98.6</v>
      </c>
      <c r="AF22" s="103">
        <f t="shared" si="13"/>
        <v>99.3</v>
      </c>
      <c r="AG22" s="103">
        <f t="shared" si="14"/>
        <v>97.9</v>
      </c>
      <c r="AH22" s="13" t="s">
        <v>20</v>
      </c>
    </row>
    <row r="23" spans="1:34" ht="32.25" customHeight="1">
      <c r="A23" s="47"/>
      <c r="B23" s="48" t="s">
        <v>54</v>
      </c>
      <c r="C23" s="49"/>
      <c r="D23" s="100">
        <f t="shared" si="1"/>
        <v>592</v>
      </c>
      <c r="E23" s="101">
        <f t="shared" si="2"/>
        <v>291</v>
      </c>
      <c r="F23" s="101">
        <f t="shared" si="3"/>
        <v>301</v>
      </c>
      <c r="G23" s="101">
        <f t="shared" si="4"/>
        <v>586</v>
      </c>
      <c r="H23" s="101">
        <v>289</v>
      </c>
      <c r="I23" s="101">
        <v>297</v>
      </c>
      <c r="J23" s="101">
        <f t="shared" si="5"/>
        <v>2</v>
      </c>
      <c r="K23" s="101">
        <v>0</v>
      </c>
      <c r="L23" s="101">
        <v>2</v>
      </c>
      <c r="M23" s="101">
        <f t="shared" si="6"/>
        <v>0</v>
      </c>
      <c r="N23" s="102">
        <v>0</v>
      </c>
      <c r="O23" s="102">
        <v>0</v>
      </c>
      <c r="P23" s="101">
        <f t="shared" si="7"/>
        <v>0</v>
      </c>
      <c r="Q23" s="102">
        <v>0</v>
      </c>
      <c r="R23" s="102">
        <v>0</v>
      </c>
      <c r="S23" s="101">
        <f t="shared" si="8"/>
        <v>0</v>
      </c>
      <c r="T23" s="102">
        <v>0</v>
      </c>
      <c r="U23" s="102">
        <v>0</v>
      </c>
      <c r="V23" s="101">
        <f t="shared" si="9"/>
        <v>5</v>
      </c>
      <c r="W23" s="102">
        <v>2</v>
      </c>
      <c r="X23" s="102">
        <v>3</v>
      </c>
      <c r="Y23" s="101">
        <f t="shared" si="10"/>
        <v>1</v>
      </c>
      <c r="Z23" s="102">
        <v>0</v>
      </c>
      <c r="AA23" s="102">
        <v>1</v>
      </c>
      <c r="AB23" s="101">
        <f t="shared" si="11"/>
        <v>0</v>
      </c>
      <c r="AC23" s="102">
        <v>0</v>
      </c>
      <c r="AD23" s="102">
        <v>0</v>
      </c>
      <c r="AE23" s="103">
        <f t="shared" si="12"/>
        <v>99</v>
      </c>
      <c r="AF23" s="103">
        <f t="shared" si="13"/>
        <v>99.3</v>
      </c>
      <c r="AG23" s="103">
        <f t="shared" si="14"/>
        <v>98.7</v>
      </c>
      <c r="AH23" s="13" t="s">
        <v>21</v>
      </c>
    </row>
    <row r="24" spans="1:34" ht="32.25" customHeight="1">
      <c r="A24" s="47"/>
      <c r="B24" s="48" t="s">
        <v>22</v>
      </c>
      <c r="C24" s="49"/>
      <c r="D24" s="100">
        <f t="shared" si="1"/>
        <v>330</v>
      </c>
      <c r="E24" s="101">
        <f t="shared" si="2"/>
        <v>157</v>
      </c>
      <c r="F24" s="101">
        <f t="shared" si="3"/>
        <v>173</v>
      </c>
      <c r="G24" s="101">
        <f t="shared" si="4"/>
        <v>327</v>
      </c>
      <c r="H24" s="101">
        <v>156</v>
      </c>
      <c r="I24" s="101">
        <v>171</v>
      </c>
      <c r="J24" s="101">
        <f t="shared" si="5"/>
        <v>4</v>
      </c>
      <c r="K24" s="101">
        <v>2</v>
      </c>
      <c r="L24" s="101">
        <v>2</v>
      </c>
      <c r="M24" s="101">
        <f t="shared" si="6"/>
        <v>0</v>
      </c>
      <c r="N24" s="102">
        <v>0</v>
      </c>
      <c r="O24" s="102">
        <v>0</v>
      </c>
      <c r="P24" s="101">
        <f t="shared" si="7"/>
        <v>0</v>
      </c>
      <c r="Q24" s="102">
        <v>0</v>
      </c>
      <c r="R24" s="102">
        <v>0</v>
      </c>
      <c r="S24" s="101">
        <f t="shared" si="8"/>
        <v>0</v>
      </c>
      <c r="T24" s="102">
        <v>0</v>
      </c>
      <c r="U24" s="102">
        <v>0</v>
      </c>
      <c r="V24" s="101">
        <f t="shared" si="9"/>
        <v>2</v>
      </c>
      <c r="W24" s="102">
        <v>1</v>
      </c>
      <c r="X24" s="102">
        <v>1</v>
      </c>
      <c r="Y24" s="101">
        <f t="shared" si="10"/>
        <v>1</v>
      </c>
      <c r="Z24" s="102">
        <v>0</v>
      </c>
      <c r="AA24" s="102">
        <v>1</v>
      </c>
      <c r="AB24" s="101">
        <f t="shared" si="11"/>
        <v>0</v>
      </c>
      <c r="AC24" s="102">
        <v>0</v>
      </c>
      <c r="AD24" s="102">
        <v>0</v>
      </c>
      <c r="AE24" s="103">
        <f t="shared" si="12"/>
        <v>99.1</v>
      </c>
      <c r="AF24" s="103">
        <f t="shared" si="13"/>
        <v>99.4</v>
      </c>
      <c r="AG24" s="103">
        <f t="shared" si="14"/>
        <v>98.8</v>
      </c>
      <c r="AH24" s="13" t="s">
        <v>23</v>
      </c>
    </row>
    <row r="25" spans="1:35" ht="32.25" customHeight="1">
      <c r="A25" s="47"/>
      <c r="B25" s="48" t="s">
        <v>24</v>
      </c>
      <c r="C25" s="49"/>
      <c r="D25" s="100">
        <f t="shared" si="1"/>
        <v>316</v>
      </c>
      <c r="E25" s="101">
        <f t="shared" si="2"/>
        <v>166</v>
      </c>
      <c r="F25" s="101">
        <f t="shared" si="3"/>
        <v>150</v>
      </c>
      <c r="G25" s="101">
        <f t="shared" si="4"/>
        <v>305</v>
      </c>
      <c r="H25" s="101">
        <v>155</v>
      </c>
      <c r="I25" s="101">
        <v>150</v>
      </c>
      <c r="J25" s="101">
        <f t="shared" si="5"/>
        <v>2</v>
      </c>
      <c r="K25" s="101">
        <v>2</v>
      </c>
      <c r="L25" s="101">
        <v>0</v>
      </c>
      <c r="M25" s="101">
        <f t="shared" si="6"/>
        <v>0</v>
      </c>
      <c r="N25" s="102">
        <v>0</v>
      </c>
      <c r="O25" s="102">
        <v>0</v>
      </c>
      <c r="P25" s="101">
        <f t="shared" si="7"/>
        <v>0</v>
      </c>
      <c r="Q25" s="102">
        <v>0</v>
      </c>
      <c r="R25" s="102">
        <v>0</v>
      </c>
      <c r="S25" s="101">
        <f t="shared" si="8"/>
        <v>0</v>
      </c>
      <c r="T25" s="102">
        <v>0</v>
      </c>
      <c r="U25" s="102">
        <v>0</v>
      </c>
      <c r="V25" s="101">
        <f t="shared" si="9"/>
        <v>5</v>
      </c>
      <c r="W25" s="102">
        <v>5</v>
      </c>
      <c r="X25" s="102">
        <v>0</v>
      </c>
      <c r="Y25" s="101">
        <f t="shared" si="10"/>
        <v>6</v>
      </c>
      <c r="Z25" s="102">
        <v>6</v>
      </c>
      <c r="AA25" s="102">
        <v>0</v>
      </c>
      <c r="AB25" s="101">
        <f t="shared" si="11"/>
        <v>0</v>
      </c>
      <c r="AC25" s="102">
        <v>0</v>
      </c>
      <c r="AD25" s="102">
        <v>0</v>
      </c>
      <c r="AE25" s="103">
        <f t="shared" si="12"/>
        <v>96.5</v>
      </c>
      <c r="AF25" s="103">
        <f t="shared" si="13"/>
        <v>93.4</v>
      </c>
      <c r="AG25" s="103">
        <f t="shared" si="14"/>
        <v>100</v>
      </c>
      <c r="AH25" s="13" t="s">
        <v>25</v>
      </c>
      <c r="AI25" s="15"/>
    </row>
    <row r="26" spans="1:35" ht="32.25" customHeight="1">
      <c r="A26" s="47"/>
      <c r="B26" s="48" t="s">
        <v>26</v>
      </c>
      <c r="C26" s="49"/>
      <c r="D26" s="100">
        <f t="shared" si="1"/>
        <v>294</v>
      </c>
      <c r="E26" s="101">
        <f t="shared" si="2"/>
        <v>139</v>
      </c>
      <c r="F26" s="101">
        <f t="shared" si="3"/>
        <v>155</v>
      </c>
      <c r="G26" s="101">
        <f t="shared" si="4"/>
        <v>293</v>
      </c>
      <c r="H26" s="101">
        <v>138</v>
      </c>
      <c r="I26" s="101">
        <v>155</v>
      </c>
      <c r="J26" s="101">
        <f t="shared" si="5"/>
        <v>3</v>
      </c>
      <c r="K26" s="101">
        <v>2</v>
      </c>
      <c r="L26" s="101">
        <v>1</v>
      </c>
      <c r="M26" s="101">
        <f t="shared" si="6"/>
        <v>0</v>
      </c>
      <c r="N26" s="102">
        <v>0</v>
      </c>
      <c r="O26" s="102">
        <v>0</v>
      </c>
      <c r="P26" s="101">
        <f t="shared" si="7"/>
        <v>0</v>
      </c>
      <c r="Q26" s="102">
        <v>0</v>
      </c>
      <c r="R26" s="102">
        <v>0</v>
      </c>
      <c r="S26" s="101">
        <f t="shared" si="8"/>
        <v>0</v>
      </c>
      <c r="T26" s="102">
        <v>0</v>
      </c>
      <c r="U26" s="102">
        <v>0</v>
      </c>
      <c r="V26" s="101">
        <f t="shared" si="9"/>
        <v>1</v>
      </c>
      <c r="W26" s="102">
        <v>1</v>
      </c>
      <c r="X26" s="102">
        <v>0</v>
      </c>
      <c r="Y26" s="101">
        <f t="shared" si="10"/>
        <v>0</v>
      </c>
      <c r="Z26" s="102">
        <v>0</v>
      </c>
      <c r="AA26" s="102">
        <v>0</v>
      </c>
      <c r="AB26" s="101">
        <f t="shared" si="11"/>
        <v>0</v>
      </c>
      <c r="AC26" s="102">
        <v>0</v>
      </c>
      <c r="AD26" s="102">
        <v>0</v>
      </c>
      <c r="AE26" s="103">
        <f t="shared" si="12"/>
        <v>99.7</v>
      </c>
      <c r="AF26" s="103">
        <f t="shared" si="13"/>
        <v>99.3</v>
      </c>
      <c r="AG26" s="103">
        <f t="shared" si="14"/>
        <v>100</v>
      </c>
      <c r="AH26" s="13" t="s">
        <v>27</v>
      </c>
      <c r="AI26" s="15"/>
    </row>
    <row r="27" spans="1:35" ht="27" customHeight="1">
      <c r="A27" s="47"/>
      <c r="B27" s="48"/>
      <c r="C27" s="49"/>
      <c r="D27" s="100"/>
      <c r="E27" s="101"/>
      <c r="F27" s="101"/>
      <c r="G27" s="101"/>
      <c r="H27" s="101"/>
      <c r="I27" s="101"/>
      <c r="J27" s="101"/>
      <c r="K27" s="101"/>
      <c r="L27" s="101"/>
      <c r="M27" s="101"/>
      <c r="N27" s="102"/>
      <c r="O27" s="102"/>
      <c r="P27" s="101"/>
      <c r="Q27" s="102"/>
      <c r="R27" s="102"/>
      <c r="S27" s="101"/>
      <c r="T27" s="102"/>
      <c r="U27" s="102"/>
      <c r="V27" s="101"/>
      <c r="W27" s="102"/>
      <c r="X27" s="102"/>
      <c r="Y27" s="101"/>
      <c r="Z27" s="102"/>
      <c r="AA27" s="102"/>
      <c r="AB27" s="101"/>
      <c r="AC27" s="102"/>
      <c r="AD27" s="102"/>
      <c r="AE27" s="103"/>
      <c r="AF27" s="103"/>
      <c r="AG27" s="103"/>
      <c r="AH27" s="13"/>
      <c r="AI27" s="15"/>
    </row>
    <row r="28" spans="1:34" ht="32.25" customHeight="1">
      <c r="A28" s="14"/>
      <c r="B28" s="48" t="s">
        <v>64</v>
      </c>
      <c r="C28" s="51"/>
      <c r="D28" s="100">
        <f>E28+F28</f>
        <v>25</v>
      </c>
      <c r="E28" s="101">
        <f aca="true" t="shared" si="15" ref="E28:F31">H28+N28+Q28+T28+W28+Z28+AC28</f>
        <v>12</v>
      </c>
      <c r="F28" s="101">
        <f t="shared" si="15"/>
        <v>13</v>
      </c>
      <c r="G28" s="101">
        <f>H28+I28</f>
        <v>25</v>
      </c>
      <c r="H28" s="101">
        <v>12</v>
      </c>
      <c r="I28" s="101">
        <v>13</v>
      </c>
      <c r="J28" s="101">
        <f>SUM(K28:L28)</f>
        <v>0</v>
      </c>
      <c r="K28" s="101">
        <v>0</v>
      </c>
      <c r="L28" s="101">
        <v>0</v>
      </c>
      <c r="M28" s="101">
        <f>N28+O28</f>
        <v>0</v>
      </c>
      <c r="N28" s="102">
        <v>0</v>
      </c>
      <c r="O28" s="102">
        <v>0</v>
      </c>
      <c r="P28" s="101">
        <f>Q28+R28</f>
        <v>0</v>
      </c>
      <c r="Q28" s="102">
        <v>0</v>
      </c>
      <c r="R28" s="102">
        <v>0</v>
      </c>
      <c r="S28" s="101">
        <f>T28+U28</f>
        <v>0</v>
      </c>
      <c r="T28" s="102">
        <v>0</v>
      </c>
      <c r="U28" s="102">
        <v>0</v>
      </c>
      <c r="V28" s="101">
        <f>W28+X28</f>
        <v>0</v>
      </c>
      <c r="W28" s="102">
        <v>0</v>
      </c>
      <c r="X28" s="102">
        <v>0</v>
      </c>
      <c r="Y28" s="101">
        <f>Z28+AA28</f>
        <v>0</v>
      </c>
      <c r="Z28" s="102">
        <v>0</v>
      </c>
      <c r="AA28" s="102">
        <v>0</v>
      </c>
      <c r="AB28" s="101">
        <f>AC28+AD28</f>
        <v>0</v>
      </c>
      <c r="AC28" s="102">
        <v>0</v>
      </c>
      <c r="AD28" s="102">
        <v>0</v>
      </c>
      <c r="AE28" s="103">
        <f aca="true" t="shared" si="16" ref="AE28:AG31">IF(D28=0,REPT(" ",4)&amp;"-",ROUND(G28/D28*100,1))</f>
        <v>100</v>
      </c>
      <c r="AF28" s="103">
        <f t="shared" si="16"/>
        <v>100</v>
      </c>
      <c r="AG28" s="103">
        <f t="shared" si="16"/>
        <v>100</v>
      </c>
      <c r="AH28" s="13" t="s">
        <v>28</v>
      </c>
    </row>
    <row r="29" spans="1:34" ht="32.25" customHeight="1">
      <c r="A29" s="14"/>
      <c r="B29" s="48" t="s">
        <v>65</v>
      </c>
      <c r="C29" s="51"/>
      <c r="D29" s="100">
        <f>E29+F29</f>
        <v>279</v>
      </c>
      <c r="E29" s="101">
        <f t="shared" si="15"/>
        <v>136</v>
      </c>
      <c r="F29" s="101">
        <f t="shared" si="15"/>
        <v>143</v>
      </c>
      <c r="G29" s="101">
        <f>H29+I29</f>
        <v>275</v>
      </c>
      <c r="H29" s="101">
        <v>134</v>
      </c>
      <c r="I29" s="101">
        <v>141</v>
      </c>
      <c r="J29" s="101">
        <f>SUM(K29:L29)</f>
        <v>3</v>
      </c>
      <c r="K29" s="101">
        <v>2</v>
      </c>
      <c r="L29" s="101">
        <v>1</v>
      </c>
      <c r="M29" s="101">
        <f>N29+O29</f>
        <v>0</v>
      </c>
      <c r="N29" s="102">
        <v>0</v>
      </c>
      <c r="O29" s="102">
        <v>0</v>
      </c>
      <c r="P29" s="101">
        <f>Q29+R29</f>
        <v>0</v>
      </c>
      <c r="Q29" s="102">
        <v>0</v>
      </c>
      <c r="R29" s="102">
        <v>0</v>
      </c>
      <c r="S29" s="101">
        <f>T29+U29</f>
        <v>0</v>
      </c>
      <c r="T29" s="102">
        <v>0</v>
      </c>
      <c r="U29" s="102">
        <v>0</v>
      </c>
      <c r="V29" s="101">
        <f>W29+X29</f>
        <v>4</v>
      </c>
      <c r="W29" s="102">
        <v>2</v>
      </c>
      <c r="X29" s="102">
        <v>2</v>
      </c>
      <c r="Y29" s="101">
        <f>Z29+AA29</f>
        <v>0</v>
      </c>
      <c r="Z29" s="102">
        <v>0</v>
      </c>
      <c r="AA29" s="102">
        <v>0</v>
      </c>
      <c r="AB29" s="101">
        <f>AC29+AD29</f>
        <v>0</v>
      </c>
      <c r="AC29" s="102">
        <v>0</v>
      </c>
      <c r="AD29" s="102">
        <v>0</v>
      </c>
      <c r="AE29" s="103">
        <f t="shared" si="16"/>
        <v>98.6</v>
      </c>
      <c r="AF29" s="103">
        <f t="shared" si="16"/>
        <v>98.5</v>
      </c>
      <c r="AG29" s="103">
        <f t="shared" si="16"/>
        <v>98.6</v>
      </c>
      <c r="AH29" s="13" t="s">
        <v>29</v>
      </c>
    </row>
    <row r="30" spans="1:34" ht="32.25" customHeight="1">
      <c r="A30" s="14"/>
      <c r="B30" s="48" t="s">
        <v>66</v>
      </c>
      <c r="C30" s="51"/>
      <c r="D30" s="100">
        <f>E30+F30</f>
        <v>99</v>
      </c>
      <c r="E30" s="101">
        <f t="shared" si="15"/>
        <v>54</v>
      </c>
      <c r="F30" s="101">
        <f t="shared" si="15"/>
        <v>45</v>
      </c>
      <c r="G30" s="101">
        <f>H30+I30</f>
        <v>98</v>
      </c>
      <c r="H30" s="101">
        <v>54</v>
      </c>
      <c r="I30" s="101">
        <v>44</v>
      </c>
      <c r="J30" s="101">
        <f>SUM(K30:L30)</f>
        <v>2</v>
      </c>
      <c r="K30" s="101">
        <v>0</v>
      </c>
      <c r="L30" s="101">
        <v>2</v>
      </c>
      <c r="M30" s="101">
        <f>N30+O30</f>
        <v>0</v>
      </c>
      <c r="N30" s="102">
        <v>0</v>
      </c>
      <c r="O30" s="102">
        <v>0</v>
      </c>
      <c r="P30" s="101">
        <f>Q30+R30</f>
        <v>0</v>
      </c>
      <c r="Q30" s="102">
        <v>0</v>
      </c>
      <c r="R30" s="102">
        <v>0</v>
      </c>
      <c r="S30" s="101">
        <f>T30+U30</f>
        <v>0</v>
      </c>
      <c r="T30" s="102">
        <v>0</v>
      </c>
      <c r="U30" s="102">
        <v>0</v>
      </c>
      <c r="V30" s="101">
        <f>W30+X30</f>
        <v>0</v>
      </c>
      <c r="W30" s="102">
        <v>0</v>
      </c>
      <c r="X30" s="102">
        <v>0</v>
      </c>
      <c r="Y30" s="101">
        <f>Z30+AA30</f>
        <v>1</v>
      </c>
      <c r="Z30" s="102">
        <v>0</v>
      </c>
      <c r="AA30" s="102">
        <v>1</v>
      </c>
      <c r="AB30" s="101">
        <f>AC30+AD30</f>
        <v>0</v>
      </c>
      <c r="AC30" s="102">
        <v>0</v>
      </c>
      <c r="AD30" s="102">
        <v>0</v>
      </c>
      <c r="AE30" s="103">
        <f t="shared" si="16"/>
        <v>99</v>
      </c>
      <c r="AF30" s="103">
        <f t="shared" si="16"/>
        <v>100</v>
      </c>
      <c r="AG30" s="103">
        <f t="shared" si="16"/>
        <v>97.8</v>
      </c>
      <c r="AH30" s="13" t="s">
        <v>30</v>
      </c>
    </row>
    <row r="31" spans="1:34" ht="32.25" customHeight="1">
      <c r="A31" s="12"/>
      <c r="B31" s="52" t="s">
        <v>67</v>
      </c>
      <c r="C31" s="53"/>
      <c r="D31" s="104">
        <f>E31+F31</f>
        <v>177</v>
      </c>
      <c r="E31" s="105">
        <f t="shared" si="15"/>
        <v>94</v>
      </c>
      <c r="F31" s="105">
        <f t="shared" si="15"/>
        <v>83</v>
      </c>
      <c r="G31" s="105">
        <f>H31+I31</f>
        <v>177</v>
      </c>
      <c r="H31" s="105">
        <v>94</v>
      </c>
      <c r="I31" s="105">
        <v>83</v>
      </c>
      <c r="J31" s="105">
        <f>SUM(K31:L31)</f>
        <v>1</v>
      </c>
      <c r="K31" s="105">
        <v>0</v>
      </c>
      <c r="L31" s="105">
        <v>1</v>
      </c>
      <c r="M31" s="105">
        <f>N31+O31</f>
        <v>0</v>
      </c>
      <c r="N31" s="106">
        <v>0</v>
      </c>
      <c r="O31" s="106">
        <v>0</v>
      </c>
      <c r="P31" s="105">
        <f>Q31+R31</f>
        <v>0</v>
      </c>
      <c r="Q31" s="106">
        <v>0</v>
      </c>
      <c r="R31" s="106">
        <v>0</v>
      </c>
      <c r="S31" s="105">
        <f>T31+U31</f>
        <v>0</v>
      </c>
      <c r="T31" s="106">
        <v>0</v>
      </c>
      <c r="U31" s="106">
        <v>0</v>
      </c>
      <c r="V31" s="105">
        <f>W31+X31</f>
        <v>0</v>
      </c>
      <c r="W31" s="106">
        <v>0</v>
      </c>
      <c r="X31" s="106">
        <v>0</v>
      </c>
      <c r="Y31" s="105">
        <f>Z31+AA31</f>
        <v>0</v>
      </c>
      <c r="Z31" s="106">
        <v>0</v>
      </c>
      <c r="AA31" s="106">
        <v>0</v>
      </c>
      <c r="AB31" s="105">
        <f>AC31+AD31</f>
        <v>0</v>
      </c>
      <c r="AC31" s="106">
        <v>0</v>
      </c>
      <c r="AD31" s="106">
        <v>0</v>
      </c>
      <c r="AE31" s="107">
        <f t="shared" si="16"/>
        <v>100</v>
      </c>
      <c r="AF31" s="107">
        <f t="shared" si="16"/>
        <v>100</v>
      </c>
      <c r="AG31" s="107">
        <f t="shared" si="16"/>
        <v>100</v>
      </c>
      <c r="AH31" s="54" t="s">
        <v>31</v>
      </c>
    </row>
    <row r="32" ht="27.75" customHeight="1">
      <c r="C32" s="1" t="s">
        <v>68</v>
      </c>
    </row>
    <row r="33" ht="27.75" customHeight="1">
      <c r="C33" s="1" t="s">
        <v>68</v>
      </c>
    </row>
  </sheetData>
  <mergeCells count="17">
    <mergeCell ref="AE3:AG4"/>
    <mergeCell ref="S3:U3"/>
    <mergeCell ref="S4:U4"/>
    <mergeCell ref="A5:C5"/>
    <mergeCell ref="M4:O4"/>
    <mergeCell ref="G3:I4"/>
    <mergeCell ref="Y3:AA4"/>
    <mergeCell ref="AB3:AD4"/>
    <mergeCell ref="A9:C9"/>
    <mergeCell ref="A11:C11"/>
    <mergeCell ref="V3:X4"/>
    <mergeCell ref="P3:R3"/>
    <mergeCell ref="P4:R4"/>
    <mergeCell ref="D3:F3"/>
    <mergeCell ref="J3:L3"/>
    <mergeCell ref="J4:L4"/>
    <mergeCell ref="M3:O3"/>
  </mergeCells>
  <printOptions/>
  <pageMargins left="0.984251968503937" right="0.5118110236220472" top="0.984251968503937" bottom="0.7480314960629921" header="0.5118110236220472" footer="0.5118110236220472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ok10732</cp:lastModifiedBy>
  <cp:lastPrinted>2007-12-04T05:51:17Z</cp:lastPrinted>
  <dcterms:created xsi:type="dcterms:W3CDTF">2007-11-14T08:31:34Z</dcterms:created>
  <dcterms:modified xsi:type="dcterms:W3CDTF">2008-12-03T07:38:31Z</dcterms:modified>
  <cp:category/>
  <cp:version/>
  <cp:contentType/>
  <cp:contentStatus/>
</cp:coreProperties>
</file>