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95" tabRatio="772" activeTab="0"/>
  </bookViews>
  <sheets>
    <sheet name="第37表" sheetId="1" r:id="rId1"/>
  </sheets>
  <definedNames>
    <definedName name="\P">'第37表'!$CZ$5:$CZ$5</definedName>
    <definedName name="_xlnm.Print_Area" localSheetId="0">'第37表'!$A$1:$AG$31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<sst xmlns="http://schemas.openxmlformats.org/spreadsheetml/2006/main" count="99" uniqueCount="68">
  <si>
    <t>　</t>
  </si>
  <si>
    <t>総    数</t>
  </si>
  <si>
    <t>区</t>
  </si>
  <si>
    <t>区    分</t>
  </si>
  <si>
    <t>計</t>
  </si>
  <si>
    <t>男</t>
  </si>
  <si>
    <t>女</t>
  </si>
  <si>
    <t>分</t>
  </si>
  <si>
    <t>大　 分 　市</t>
  </si>
  <si>
    <t>大分</t>
  </si>
  <si>
    <t>別 　府　 市</t>
  </si>
  <si>
    <t>別府</t>
  </si>
  <si>
    <t>中　 津 　市</t>
  </si>
  <si>
    <t>中津</t>
  </si>
  <si>
    <t>日 　田 　市</t>
  </si>
  <si>
    <t>日田</t>
  </si>
  <si>
    <t>佐 　伯　 市</t>
  </si>
  <si>
    <t>佐伯</t>
  </si>
  <si>
    <t>臼 　杵 　市</t>
  </si>
  <si>
    <t>臼杵</t>
  </si>
  <si>
    <t>津 久 見　市</t>
  </si>
  <si>
    <t>津久見</t>
  </si>
  <si>
    <t>竹 　田 　市</t>
  </si>
  <si>
    <t>竹田</t>
  </si>
  <si>
    <t>豊後高田  市</t>
  </si>
  <si>
    <t>豊後高</t>
  </si>
  <si>
    <t>杵 　築　 市</t>
  </si>
  <si>
    <t>杵築</t>
  </si>
  <si>
    <t>宇 　佐 　市</t>
  </si>
  <si>
    <t>宇佐</t>
  </si>
  <si>
    <t xml:space="preserve"> </t>
  </si>
  <si>
    <t>姫島</t>
  </si>
  <si>
    <t>日出</t>
  </si>
  <si>
    <t>九重</t>
  </si>
  <si>
    <t>玖珠</t>
  </si>
  <si>
    <t>(高等課程)進学者</t>
  </si>
  <si>
    <t>第37表　　進路別卒業者数    （中学校）</t>
  </si>
  <si>
    <t>計</t>
  </si>
  <si>
    <t>男</t>
  </si>
  <si>
    <t>女</t>
  </si>
  <si>
    <t>(A+B+C+D+E+F+G)</t>
  </si>
  <si>
    <t xml:space="preserve"> </t>
  </si>
  <si>
    <r>
      <t xml:space="preserve"> </t>
    </r>
    <r>
      <rPr>
        <sz val="11"/>
        <rFont val="明朝体"/>
        <family val="3"/>
      </rPr>
      <t>Ｂ  専 修 学 校</t>
    </r>
  </si>
  <si>
    <t>Ａのうち他県へ</t>
  </si>
  <si>
    <t>の進学者(再掲)</t>
  </si>
  <si>
    <t>Ｄ公共職業能力</t>
  </si>
  <si>
    <t xml:space="preserve"> Ｃ  専 修 学 校</t>
  </si>
  <si>
    <t>開発施設等入学者</t>
  </si>
  <si>
    <t>(一般課程)等入学者</t>
  </si>
  <si>
    <t>Ｅ 就  職  者</t>
  </si>
  <si>
    <t>高等学校等進学率(％)</t>
  </si>
  <si>
    <t>Ｆ 左記以外の者</t>
  </si>
  <si>
    <t>Ｇ死亡・不詳</t>
  </si>
  <si>
    <t>Ａ 高等学校等進学者</t>
  </si>
  <si>
    <t>　平成17年3月</t>
  </si>
  <si>
    <t>豊後大野  市</t>
  </si>
  <si>
    <t>　平成18年3月</t>
  </si>
  <si>
    <t>17年</t>
  </si>
  <si>
    <t>18年</t>
  </si>
  <si>
    <t>由　 布 　市</t>
  </si>
  <si>
    <t>国 　東 　市</t>
  </si>
  <si>
    <t>姫 　島 　村</t>
  </si>
  <si>
    <t>日 　出　 町</t>
  </si>
  <si>
    <t>九 　重　 町</t>
  </si>
  <si>
    <t>玖 　珠 　町</t>
  </si>
  <si>
    <t>豊後大</t>
  </si>
  <si>
    <t>由布</t>
  </si>
  <si>
    <t>国東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</si>
</sst>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</numFmts>
  <fonts count="8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sz val="10"/>
      <name val="明朝体"/>
      <family val="3"/>
    </font>
    <font>
      <sz val="11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78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right"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4" xfId="0" applyNumberFormat="1" applyBorder="1" applyAlignment="1">
      <alignment horizontal="center" vertical="center"/>
    </xf>
    <xf numFmtId="3" fontId="0" fillId="2" borderId="0" xfId="0" applyNumberFormat="1" applyBorder="1" applyAlignment="1">
      <alignment vertical="center"/>
    </xf>
    <xf numFmtId="3" fontId="0" fillId="2" borderId="0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6" xfId="0" applyNumberFormat="1" applyBorder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7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179" fontId="0" fillId="2" borderId="7" xfId="0" applyNumberFormat="1" applyBorder="1" applyAlignment="1">
      <alignment vertical="center"/>
    </xf>
    <xf numFmtId="41" fontId="0" fillId="2" borderId="8" xfId="0" applyNumberFormat="1" applyBorder="1" applyAlignment="1">
      <alignment vertical="center"/>
    </xf>
    <xf numFmtId="3" fontId="0" fillId="2" borderId="0" xfId="0" applyNumberFormat="1" applyFill="1" applyAlignment="1">
      <alignment vertical="center"/>
    </xf>
    <xf numFmtId="3" fontId="0" fillId="2" borderId="0" xfId="0" applyNumberFormat="1" applyFill="1" applyBorder="1" applyAlignment="1">
      <alignment vertical="center"/>
    </xf>
    <xf numFmtId="3" fontId="0" fillId="2" borderId="2" xfId="0" applyNumberFormat="1" applyFill="1" applyBorder="1" applyAlignment="1">
      <alignment vertical="center"/>
    </xf>
    <xf numFmtId="3" fontId="0" fillId="2" borderId="2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vertical="center"/>
    </xf>
    <xf numFmtId="3" fontId="0" fillId="2" borderId="9" xfId="0" applyNumberFormat="1" applyFill="1" applyBorder="1" applyAlignment="1">
      <alignment vertical="center"/>
    </xf>
    <xf numFmtId="3" fontId="0" fillId="2" borderId="10" xfId="0" applyNumberFormat="1" applyFill="1" applyBorder="1" applyAlignment="1">
      <alignment vertical="center"/>
    </xf>
    <xf numFmtId="3" fontId="0" fillId="2" borderId="4" xfId="0" applyNumberFormat="1" applyFill="1" applyBorder="1" applyAlignment="1">
      <alignment horizontal="center" vertical="center"/>
    </xf>
    <xf numFmtId="3" fontId="0" fillId="2" borderId="11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vertical="center"/>
    </xf>
    <xf numFmtId="3" fontId="0" fillId="2" borderId="12" xfId="0" applyNumberFormat="1" applyFill="1" applyBorder="1" applyAlignment="1">
      <alignment vertical="center"/>
    </xf>
    <xf numFmtId="41" fontId="0" fillId="2" borderId="7" xfId="0" applyNumberFormat="1" applyFill="1" applyBorder="1" applyAlignment="1">
      <alignment vertical="center"/>
    </xf>
    <xf numFmtId="3" fontId="0" fillId="2" borderId="13" xfId="0" applyNumberFormat="1" applyFill="1" applyBorder="1" applyAlignment="1">
      <alignment vertical="center"/>
    </xf>
    <xf numFmtId="3" fontId="0" fillId="2" borderId="14" xfId="0" applyNumberFormat="1" applyFill="1" applyBorder="1" applyAlignment="1">
      <alignment horizontal="center" vertical="center"/>
    </xf>
    <xf numFmtId="3" fontId="0" fillId="2" borderId="15" xfId="0" applyNumberFormat="1" applyFill="1" applyBorder="1" applyAlignment="1">
      <alignment vertical="center"/>
    </xf>
    <xf numFmtId="3" fontId="0" fillId="2" borderId="15" xfId="0" applyNumberFormat="1" applyFill="1" applyBorder="1" applyAlignment="1">
      <alignment horizontal="center" vertical="center"/>
    </xf>
    <xf numFmtId="179" fontId="0" fillId="2" borderId="0" xfId="0" applyNumberFormat="1" applyBorder="1" applyAlignment="1">
      <alignment vertical="center"/>
    </xf>
    <xf numFmtId="3" fontId="0" fillId="2" borderId="16" xfId="0" applyNumberFormat="1" applyFill="1" applyBorder="1" applyAlignment="1">
      <alignment vertical="center"/>
    </xf>
    <xf numFmtId="3" fontId="0" fillId="2" borderId="17" xfId="0" applyNumberFormat="1" applyFill="1" applyBorder="1" applyAlignment="1">
      <alignment vertical="center"/>
    </xf>
    <xf numFmtId="3" fontId="0" fillId="2" borderId="4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9" xfId="0" applyNumberFormat="1" applyBorder="1" applyAlignment="1">
      <alignment vertical="center"/>
    </xf>
    <xf numFmtId="3" fontId="0" fillId="2" borderId="18" xfId="0" applyNumberFormat="1" applyBorder="1" applyAlignment="1">
      <alignment vertical="center"/>
    </xf>
    <xf numFmtId="3" fontId="0" fillId="2" borderId="19" xfId="0" applyNumberFormat="1" applyBorder="1" applyAlignment="1">
      <alignment vertical="center"/>
    </xf>
    <xf numFmtId="3" fontId="0" fillId="2" borderId="15" xfId="0" applyNumberFormat="1" applyBorder="1" applyAlignment="1">
      <alignment horizontal="center" vertical="center"/>
    </xf>
    <xf numFmtId="3" fontId="0" fillId="2" borderId="15" xfId="0" applyNumberFormat="1" applyBorder="1" applyAlignment="1">
      <alignment vertical="center"/>
    </xf>
    <xf numFmtId="3" fontId="0" fillId="2" borderId="20" xfId="0" applyNumberFormat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3" fontId="0" fillId="2" borderId="15" xfId="0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21" xfId="0" applyNumberFormat="1" applyBorder="1" applyAlignment="1">
      <alignment horizontal="center" vertical="center"/>
    </xf>
    <xf numFmtId="3" fontId="7" fillId="2" borderId="9" xfId="0" applyNumberFormat="1" applyFont="1" applyBorder="1" applyAlignment="1">
      <alignment horizontal="center" vertical="center"/>
    </xf>
    <xf numFmtId="3" fontId="5" fillId="2" borderId="18" xfId="0" applyNumberFormat="1" applyFont="1" applyBorder="1" applyAlignment="1">
      <alignment horizontal="center" vertical="center"/>
    </xf>
    <xf numFmtId="3" fontId="5" fillId="2" borderId="21" xfId="0" applyNumberFormat="1" applyFont="1" applyBorder="1" applyAlignment="1">
      <alignment horizontal="center" vertical="center"/>
    </xf>
    <xf numFmtId="3" fontId="7" fillId="2" borderId="5" xfId="0" applyNumberFormat="1" applyFont="1" applyBorder="1" applyAlignment="1">
      <alignment horizontal="center" vertical="center"/>
    </xf>
    <xf numFmtId="3" fontId="5" fillId="2" borderId="1" xfId="0" applyNumberFormat="1" applyFont="1" applyBorder="1" applyAlignment="1">
      <alignment horizontal="center" vertical="center"/>
    </xf>
    <xf numFmtId="3" fontId="5" fillId="2" borderId="22" xfId="0" applyNumberFormat="1" applyFont="1" applyBorder="1" applyAlignment="1">
      <alignment horizontal="center" vertical="center"/>
    </xf>
    <xf numFmtId="3" fontId="5" fillId="2" borderId="23" xfId="0" applyNumberFormat="1" applyFont="1" applyBorder="1" applyAlignment="1">
      <alignment horizontal="center" vertical="center"/>
    </xf>
    <xf numFmtId="3" fontId="7" fillId="2" borderId="3" xfId="0" applyNumberFormat="1" applyFon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23" xfId="0" applyNumberFormat="1" applyBorder="1" applyAlignment="1">
      <alignment horizontal="center" vertical="center"/>
    </xf>
    <xf numFmtId="3" fontId="0" fillId="2" borderId="24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25" xfId="0" applyNumberFormat="1" applyBorder="1" applyAlignment="1">
      <alignment horizontal="center" vertical="center"/>
    </xf>
    <xf numFmtId="3" fontId="6" fillId="2" borderId="9" xfId="0" applyNumberFormat="1" applyFont="1" applyBorder="1" applyAlignment="1">
      <alignment horizontal="center" vertical="center"/>
    </xf>
    <xf numFmtId="3" fontId="6" fillId="2" borderId="6" xfId="0" applyNumberFormat="1" applyFon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26" xfId="0" applyNumberFormat="1" applyBorder="1" applyAlignment="1">
      <alignment horizontal="center" vertical="center"/>
    </xf>
    <xf numFmtId="3" fontId="6" fillId="2" borderId="10" xfId="0" applyNumberFormat="1" applyFont="1" applyBorder="1" applyAlignment="1">
      <alignment horizontal="center" vertical="center"/>
    </xf>
    <xf numFmtId="3" fontId="6" fillId="2" borderId="12" xfId="0" applyNumberFormat="1" applyFon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27" xfId="0" applyNumberFormat="1" applyBorder="1" applyAlignment="1">
      <alignment horizontal="center" vertical="center"/>
    </xf>
    <xf numFmtId="3" fontId="0" fillId="2" borderId="22" xfId="0" applyNumberFormat="1" applyBorder="1" applyAlignment="1">
      <alignment horizontal="center" vertical="center"/>
    </xf>
    <xf numFmtId="3" fontId="5" fillId="2" borderId="24" xfId="0" applyNumberFormat="1" applyFon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28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3"/>
  <sheetViews>
    <sheetView tabSelected="1" showOutlineSymbols="0" zoomScale="75" zoomScaleNormal="75" zoomScaleSheetLayoutView="75" workbookViewId="0" topLeftCell="A1">
      <selection activeCell="A1" sqref="A1"/>
    </sheetView>
  </sheetViews>
  <sheetFormatPr defaultColWidth="10.66015625" defaultRowHeight="27.75" customHeight="1"/>
  <cols>
    <col min="1" max="1" width="4.58203125" style="1" customWidth="1"/>
    <col min="2" max="2" width="10.58203125" style="1" customWidth="1"/>
    <col min="3" max="3" width="8.66015625" style="1" customWidth="1"/>
    <col min="4" max="5" width="7.58203125" style="1" customWidth="1"/>
    <col min="6" max="6" width="8.66015625" style="1" customWidth="1"/>
    <col min="7" max="8" width="7.58203125" style="1" customWidth="1"/>
    <col min="9" max="9" width="5.66015625" style="1" customWidth="1"/>
    <col min="10" max="12" width="4.58203125" style="1" customWidth="1"/>
    <col min="13" max="14" width="4.58203125" style="20" customWidth="1"/>
    <col min="15" max="15" width="4.58203125" style="1" customWidth="1"/>
    <col min="16" max="17" width="4.66015625" style="20" customWidth="1"/>
    <col min="18" max="18" width="3.83203125" style="1" customWidth="1"/>
    <col min="19" max="19" width="4.41015625" style="20" bestFit="1" customWidth="1"/>
    <col min="20" max="20" width="3.83203125" style="20" customWidth="1"/>
    <col min="21" max="21" width="5.58203125" style="1" customWidth="1"/>
    <col min="22" max="23" width="4.58203125" style="20" customWidth="1"/>
    <col min="24" max="24" width="5.58203125" style="1" customWidth="1"/>
    <col min="25" max="26" width="4.58203125" style="20" customWidth="1"/>
    <col min="27" max="27" width="3.83203125" style="1" customWidth="1"/>
    <col min="28" max="29" width="3.83203125" style="20" customWidth="1"/>
    <col min="30" max="32" width="7.58203125" style="1" customWidth="1"/>
    <col min="33" max="33" width="6.66015625" style="1" customWidth="1"/>
    <col min="34" max="34" width="10.66015625" style="1" customWidth="1"/>
    <col min="35" max="35" width="4.66015625" style="1" customWidth="1"/>
    <col min="36" max="36" width="12.66015625" style="1" customWidth="1"/>
    <col min="37" max="37" width="6.66015625" style="1" customWidth="1"/>
    <col min="38" max="39" width="5.66015625" style="1" customWidth="1"/>
    <col min="40" max="43" width="6.66015625" style="1" customWidth="1"/>
    <col min="44" max="45" width="5.66015625" style="1" customWidth="1"/>
    <col min="46" max="46" width="6.66015625" style="1" customWidth="1"/>
    <col min="47" max="48" width="5.66015625" style="1" customWidth="1"/>
    <col min="49" max="49" width="6.66015625" style="1" customWidth="1"/>
    <col min="50" max="50" width="2.66015625" style="1" customWidth="1"/>
    <col min="51" max="52" width="5.66015625" style="1" customWidth="1"/>
    <col min="53" max="65" width="6.66015625" style="1" customWidth="1"/>
    <col min="66" max="66" width="4.66015625" style="1" customWidth="1"/>
    <col min="67" max="67" width="12.66015625" style="1" customWidth="1"/>
    <col min="68" max="75" width="8.66015625" style="1" customWidth="1"/>
    <col min="76" max="76" width="2.66015625" style="1" customWidth="1"/>
    <col min="77" max="82" width="6.66015625" style="1" customWidth="1"/>
    <col min="83" max="91" width="5.66015625" style="1" customWidth="1"/>
    <col min="92" max="92" width="6.66015625" style="1" customWidth="1"/>
    <col min="93" max="93" width="4.66015625" style="1" customWidth="1"/>
    <col min="94" max="94" width="12.66015625" style="1" customWidth="1"/>
    <col min="95" max="101" width="9" style="1" customWidth="1"/>
    <col min="102" max="16384" width="10.66015625" style="1" customWidth="1"/>
  </cols>
  <sheetData>
    <row r="1" ht="27.75" customHeight="1">
      <c r="B1" s="1" t="s">
        <v>36</v>
      </c>
    </row>
    <row r="2" spans="1:103" ht="27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21"/>
      <c r="N2" s="21"/>
      <c r="O2" s="10"/>
      <c r="P2" s="21"/>
      <c r="Q2" s="21"/>
      <c r="R2" s="10"/>
      <c r="S2" s="21"/>
      <c r="T2" s="21" t="s">
        <v>41</v>
      </c>
      <c r="U2" s="10"/>
      <c r="V2" s="21"/>
      <c r="W2" s="21"/>
      <c r="X2" s="10"/>
      <c r="Y2" s="21"/>
      <c r="Z2" s="21"/>
      <c r="AA2" s="10"/>
      <c r="AB2" s="21"/>
      <c r="AC2" s="21"/>
      <c r="AD2" s="10"/>
      <c r="AE2" s="10"/>
      <c r="AF2" s="10"/>
      <c r="AG2" s="10"/>
      <c r="CY2" s="1" t="s">
        <v>0</v>
      </c>
    </row>
    <row r="3" spans="1:103" ht="27.75" customHeight="1">
      <c r="A3" s="41"/>
      <c r="B3" s="42"/>
      <c r="C3" s="50" t="s">
        <v>1</v>
      </c>
      <c r="D3" s="51"/>
      <c r="E3" s="52"/>
      <c r="F3" s="62" t="s">
        <v>53</v>
      </c>
      <c r="G3" s="51"/>
      <c r="H3" s="63"/>
      <c r="I3" s="53" t="s">
        <v>43</v>
      </c>
      <c r="J3" s="54"/>
      <c r="K3" s="55"/>
      <c r="L3" s="59" t="s">
        <v>42</v>
      </c>
      <c r="M3" s="51"/>
      <c r="N3" s="51"/>
      <c r="O3" s="70" t="s">
        <v>46</v>
      </c>
      <c r="P3" s="70"/>
      <c r="Q3" s="70"/>
      <c r="R3" s="66" t="s">
        <v>45</v>
      </c>
      <c r="S3" s="51"/>
      <c r="T3" s="63"/>
      <c r="U3" s="50" t="s">
        <v>49</v>
      </c>
      <c r="V3" s="51"/>
      <c r="W3" s="52"/>
      <c r="X3" s="59" t="s">
        <v>51</v>
      </c>
      <c r="Y3" s="54"/>
      <c r="Z3" s="55"/>
      <c r="AA3" s="59" t="s">
        <v>52</v>
      </c>
      <c r="AB3" s="54"/>
      <c r="AC3" s="75"/>
      <c r="AD3" s="50" t="s">
        <v>50</v>
      </c>
      <c r="AE3" s="51"/>
      <c r="AF3" s="52"/>
      <c r="AG3" s="43"/>
      <c r="CY3" s="1" t="s">
        <v>0</v>
      </c>
    </row>
    <row r="4" spans="1:33" ht="27.75" customHeight="1">
      <c r="A4" s="7"/>
      <c r="B4" s="10"/>
      <c r="C4" s="12" t="s">
        <v>40</v>
      </c>
      <c r="D4" s="13"/>
      <c r="E4" s="13"/>
      <c r="F4" s="64"/>
      <c r="G4" s="61"/>
      <c r="H4" s="65"/>
      <c r="I4" s="56" t="s">
        <v>44</v>
      </c>
      <c r="J4" s="57"/>
      <c r="K4" s="58"/>
      <c r="L4" s="60" t="s">
        <v>35</v>
      </c>
      <c r="M4" s="61"/>
      <c r="N4" s="61"/>
      <c r="O4" s="71" t="s">
        <v>48</v>
      </c>
      <c r="P4" s="71"/>
      <c r="Q4" s="71"/>
      <c r="R4" s="67" t="s">
        <v>47</v>
      </c>
      <c r="S4" s="68"/>
      <c r="T4" s="69"/>
      <c r="U4" s="72"/>
      <c r="V4" s="68"/>
      <c r="W4" s="73"/>
      <c r="X4" s="64"/>
      <c r="Y4" s="61"/>
      <c r="Z4" s="74"/>
      <c r="AA4" s="64"/>
      <c r="AB4" s="61"/>
      <c r="AC4" s="65"/>
      <c r="AD4" s="72"/>
      <c r="AE4" s="68"/>
      <c r="AF4" s="73"/>
      <c r="AG4" s="44" t="s">
        <v>2</v>
      </c>
    </row>
    <row r="5" spans="1:104" ht="27.75" customHeight="1">
      <c r="A5" s="7"/>
      <c r="B5" s="10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22"/>
      <c r="N5" s="22"/>
      <c r="O5" s="7"/>
      <c r="P5" s="32"/>
      <c r="Q5" s="34"/>
      <c r="R5" s="7"/>
      <c r="S5" s="25"/>
      <c r="T5" s="26"/>
      <c r="U5" s="7"/>
      <c r="V5" s="22"/>
      <c r="W5" s="22"/>
      <c r="X5" s="3"/>
      <c r="Y5" s="22"/>
      <c r="Z5" s="22"/>
      <c r="AA5" s="3"/>
      <c r="AB5" s="22"/>
      <c r="AC5" s="22"/>
      <c r="AD5" s="3"/>
      <c r="AE5" s="3"/>
      <c r="AF5" s="3"/>
      <c r="AG5" s="45"/>
      <c r="CY5" s="6" t="s">
        <v>0</v>
      </c>
      <c r="CZ5" s="1" t="s">
        <v>0</v>
      </c>
    </row>
    <row r="6" spans="1:104" ht="27.75" customHeight="1">
      <c r="A6" s="7"/>
      <c r="B6" s="10"/>
      <c r="C6" s="5" t="s">
        <v>4</v>
      </c>
      <c r="D6" s="5" t="s">
        <v>5</v>
      </c>
      <c r="E6" s="5" t="s">
        <v>6</v>
      </c>
      <c r="F6" s="5" t="s">
        <v>4</v>
      </c>
      <c r="G6" s="5" t="s">
        <v>5</v>
      </c>
      <c r="H6" s="5" t="s">
        <v>6</v>
      </c>
      <c r="I6" s="5" t="s">
        <v>4</v>
      </c>
      <c r="J6" s="5" t="s">
        <v>5</v>
      </c>
      <c r="K6" s="5" t="s">
        <v>6</v>
      </c>
      <c r="L6" s="5" t="s">
        <v>4</v>
      </c>
      <c r="M6" s="23" t="s">
        <v>5</v>
      </c>
      <c r="N6" s="23" t="s">
        <v>6</v>
      </c>
      <c r="O6" s="9" t="s">
        <v>4</v>
      </c>
      <c r="P6" s="33" t="s">
        <v>5</v>
      </c>
      <c r="Q6" s="35" t="s">
        <v>6</v>
      </c>
      <c r="R6" s="9" t="s">
        <v>37</v>
      </c>
      <c r="S6" s="27" t="s">
        <v>38</v>
      </c>
      <c r="T6" s="28" t="s">
        <v>39</v>
      </c>
      <c r="U6" s="9" t="s">
        <v>4</v>
      </c>
      <c r="V6" s="23" t="s">
        <v>5</v>
      </c>
      <c r="W6" s="23" t="s">
        <v>6</v>
      </c>
      <c r="X6" s="5" t="s">
        <v>4</v>
      </c>
      <c r="Y6" s="23" t="s">
        <v>5</v>
      </c>
      <c r="Z6" s="23" t="s">
        <v>6</v>
      </c>
      <c r="AA6" s="5" t="s">
        <v>4</v>
      </c>
      <c r="AB6" s="23" t="s">
        <v>5</v>
      </c>
      <c r="AC6" s="23" t="s">
        <v>6</v>
      </c>
      <c r="AD6" s="5" t="s">
        <v>4</v>
      </c>
      <c r="AE6" s="5" t="s">
        <v>5</v>
      </c>
      <c r="AF6" s="5" t="s">
        <v>6</v>
      </c>
      <c r="AG6" s="44" t="s">
        <v>7</v>
      </c>
      <c r="CZ6" s="1" t="s">
        <v>0</v>
      </c>
    </row>
    <row r="7" spans="1:104" ht="27.75" customHeight="1">
      <c r="A7" s="8"/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24"/>
      <c r="N7" s="24"/>
      <c r="O7" s="14"/>
      <c r="P7" s="37"/>
      <c r="Q7" s="38"/>
      <c r="R7" s="14"/>
      <c r="S7" s="29"/>
      <c r="T7" s="30"/>
      <c r="U7" s="14"/>
      <c r="V7" s="24"/>
      <c r="W7" s="24"/>
      <c r="X7" s="4"/>
      <c r="Y7" s="24"/>
      <c r="Z7" s="24"/>
      <c r="AA7" s="4"/>
      <c r="AB7" s="24"/>
      <c r="AC7" s="24"/>
      <c r="AD7" s="4"/>
      <c r="AE7" s="4"/>
      <c r="AF7" s="4"/>
      <c r="AG7" s="46"/>
      <c r="CZ7" s="1" t="s">
        <v>0</v>
      </c>
    </row>
    <row r="8" spans="1:33" ht="32.25" customHeight="1">
      <c r="A8" s="7"/>
      <c r="B8" s="10"/>
      <c r="C8" s="3"/>
      <c r="D8" s="10"/>
      <c r="E8" s="10"/>
      <c r="F8" s="10"/>
      <c r="G8" s="10"/>
      <c r="H8" s="10"/>
      <c r="I8" s="10"/>
      <c r="J8" s="10"/>
      <c r="K8" s="10"/>
      <c r="L8" s="10"/>
      <c r="M8" s="21"/>
      <c r="N8" s="21"/>
      <c r="O8" s="10"/>
      <c r="P8" s="21"/>
      <c r="Q8" s="21"/>
      <c r="R8" s="10"/>
      <c r="S8" s="21"/>
      <c r="T8" s="21"/>
      <c r="U8" s="10"/>
      <c r="V8" s="21"/>
      <c r="W8" s="21"/>
      <c r="X8" s="10"/>
      <c r="Y8" s="21"/>
      <c r="Z8" s="21"/>
      <c r="AA8" s="10"/>
      <c r="AB8" s="21"/>
      <c r="AC8" s="21"/>
      <c r="AD8" s="10"/>
      <c r="AE8" s="10"/>
      <c r="AF8" s="10"/>
      <c r="AG8" s="45"/>
    </row>
    <row r="9" spans="1:33" ht="32.25" customHeight="1">
      <c r="A9" s="7" t="s">
        <v>54</v>
      </c>
      <c r="B9" s="10"/>
      <c r="C9" s="15">
        <v>12414</v>
      </c>
      <c r="D9" s="17">
        <v>6428</v>
      </c>
      <c r="E9" s="17">
        <v>5986</v>
      </c>
      <c r="F9" s="17">
        <v>12218</v>
      </c>
      <c r="G9" s="17">
        <v>6321</v>
      </c>
      <c r="H9" s="17">
        <v>5897</v>
      </c>
      <c r="I9" s="17">
        <v>126</v>
      </c>
      <c r="J9" s="17">
        <v>68</v>
      </c>
      <c r="K9" s="17">
        <v>58</v>
      </c>
      <c r="L9" s="17">
        <v>31</v>
      </c>
      <c r="M9" s="47">
        <v>2</v>
      </c>
      <c r="N9" s="47">
        <v>29</v>
      </c>
      <c r="O9" s="17">
        <v>6</v>
      </c>
      <c r="P9" s="47">
        <v>3</v>
      </c>
      <c r="Q9" s="47">
        <v>3</v>
      </c>
      <c r="R9" s="17">
        <v>4</v>
      </c>
      <c r="S9" s="47">
        <v>4</v>
      </c>
      <c r="T9" s="47">
        <v>0</v>
      </c>
      <c r="U9" s="17">
        <v>69</v>
      </c>
      <c r="V9" s="47">
        <v>54</v>
      </c>
      <c r="W9" s="47">
        <v>15</v>
      </c>
      <c r="X9" s="17">
        <v>86</v>
      </c>
      <c r="Y9" s="47">
        <v>44</v>
      </c>
      <c r="Z9" s="47">
        <v>42</v>
      </c>
      <c r="AA9" s="17">
        <v>0</v>
      </c>
      <c r="AB9" s="47">
        <v>0</v>
      </c>
      <c r="AC9" s="47">
        <v>0</v>
      </c>
      <c r="AD9" s="36">
        <v>98.4</v>
      </c>
      <c r="AE9" s="36">
        <v>98.3</v>
      </c>
      <c r="AF9" s="36">
        <v>98.5</v>
      </c>
      <c r="AG9" s="48" t="s">
        <v>57</v>
      </c>
    </row>
    <row r="10" spans="1:33" ht="32.25" customHeight="1">
      <c r="A10" s="7"/>
      <c r="B10" s="10"/>
      <c r="C10" s="15"/>
      <c r="D10" s="17"/>
      <c r="E10" s="17"/>
      <c r="F10" s="17"/>
      <c r="G10" s="17"/>
      <c r="H10" s="17"/>
      <c r="I10" s="17"/>
      <c r="J10" s="17"/>
      <c r="K10" s="17"/>
      <c r="L10" s="17"/>
      <c r="M10" s="47"/>
      <c r="N10" s="47"/>
      <c r="O10" s="17"/>
      <c r="P10" s="47"/>
      <c r="Q10" s="47"/>
      <c r="R10" s="17"/>
      <c r="S10" s="47"/>
      <c r="T10" s="47"/>
      <c r="U10" s="17"/>
      <c r="V10" s="47"/>
      <c r="W10" s="47"/>
      <c r="X10" s="17"/>
      <c r="Y10" s="47"/>
      <c r="Z10" s="47"/>
      <c r="AA10" s="17"/>
      <c r="AB10" s="47"/>
      <c r="AC10" s="47"/>
      <c r="AD10" s="36"/>
      <c r="AE10" s="36"/>
      <c r="AF10" s="36"/>
      <c r="AG10" s="45"/>
    </row>
    <row r="11" spans="1:33" ht="32.25" customHeight="1">
      <c r="A11" s="7" t="s">
        <v>56</v>
      </c>
      <c r="B11" s="10"/>
      <c r="C11" s="15">
        <f>SUM(C13:C31)</f>
        <v>11842</v>
      </c>
      <c r="D11" s="17">
        <f aca="true" t="shared" si="0" ref="D11:AC11">SUM(D13:D31)</f>
        <v>6104</v>
      </c>
      <c r="E11" s="17">
        <f t="shared" si="0"/>
        <v>5738</v>
      </c>
      <c r="F11" s="17">
        <f t="shared" si="0"/>
        <v>11647</v>
      </c>
      <c r="G11" s="17">
        <f t="shared" si="0"/>
        <v>6003</v>
      </c>
      <c r="H11" s="17">
        <f t="shared" si="0"/>
        <v>5644</v>
      </c>
      <c r="I11" s="17">
        <f t="shared" si="0"/>
        <v>105</v>
      </c>
      <c r="J11" s="17">
        <f t="shared" si="0"/>
        <v>54</v>
      </c>
      <c r="K11" s="17">
        <f t="shared" si="0"/>
        <v>51</v>
      </c>
      <c r="L11" s="17">
        <f t="shared" si="0"/>
        <v>28</v>
      </c>
      <c r="M11" s="17">
        <f t="shared" si="0"/>
        <v>0</v>
      </c>
      <c r="N11" s="17">
        <f t="shared" si="0"/>
        <v>28</v>
      </c>
      <c r="O11" s="17">
        <f t="shared" si="0"/>
        <v>10</v>
      </c>
      <c r="P11" s="17">
        <f t="shared" si="0"/>
        <v>2</v>
      </c>
      <c r="Q11" s="17">
        <f t="shared" si="0"/>
        <v>8</v>
      </c>
      <c r="R11" s="17">
        <f t="shared" si="0"/>
        <v>9</v>
      </c>
      <c r="S11" s="17">
        <f t="shared" si="0"/>
        <v>8</v>
      </c>
      <c r="T11" s="17">
        <f t="shared" si="0"/>
        <v>1</v>
      </c>
      <c r="U11" s="17">
        <f t="shared" si="0"/>
        <v>62</v>
      </c>
      <c r="V11" s="17">
        <f t="shared" si="0"/>
        <v>44</v>
      </c>
      <c r="W11" s="17">
        <f t="shared" si="0"/>
        <v>18</v>
      </c>
      <c r="X11" s="17">
        <f t="shared" si="0"/>
        <v>85</v>
      </c>
      <c r="Y11" s="17">
        <f t="shared" si="0"/>
        <v>47</v>
      </c>
      <c r="Z11" s="17">
        <f t="shared" si="0"/>
        <v>38</v>
      </c>
      <c r="AA11" s="17">
        <f t="shared" si="0"/>
        <v>1</v>
      </c>
      <c r="AB11" s="17">
        <f t="shared" si="0"/>
        <v>0</v>
      </c>
      <c r="AC11" s="17">
        <f t="shared" si="0"/>
        <v>1</v>
      </c>
      <c r="AD11" s="36">
        <f>IF(C11=0,REPT(" ",4)&amp;"-",ROUND(F11/C11*100,1))</f>
        <v>98.4</v>
      </c>
      <c r="AE11" s="36">
        <f>IF(D11=0,REPT(" ",4)&amp;"-",ROUND(G11/D11*100,1))</f>
        <v>98.3</v>
      </c>
      <c r="AF11" s="36">
        <f>IF(E11=0,REPT(" ",4)&amp;"-",ROUND(H11/E11*100,1))</f>
        <v>98.4</v>
      </c>
      <c r="AG11" s="44" t="s">
        <v>58</v>
      </c>
    </row>
    <row r="12" spans="1:33" ht="32.25" customHeight="1">
      <c r="A12" s="8"/>
      <c r="B12" s="2"/>
      <c r="C12" s="15"/>
      <c r="D12" s="17"/>
      <c r="E12" s="17"/>
      <c r="F12" s="17"/>
      <c r="G12" s="17"/>
      <c r="H12" s="17"/>
      <c r="I12" s="17"/>
      <c r="J12" s="17"/>
      <c r="K12" s="17"/>
      <c r="L12" s="17"/>
      <c r="M12" s="47"/>
      <c r="N12" s="47"/>
      <c r="O12" s="17"/>
      <c r="P12" s="47"/>
      <c r="Q12" s="47"/>
      <c r="R12" s="17"/>
      <c r="S12" s="47"/>
      <c r="T12" s="47"/>
      <c r="U12" s="17"/>
      <c r="V12" s="47"/>
      <c r="W12" s="47"/>
      <c r="X12" s="17"/>
      <c r="Y12" s="47"/>
      <c r="Z12" s="47"/>
      <c r="AA12" s="17"/>
      <c r="AB12" s="47"/>
      <c r="AC12" s="47"/>
      <c r="AD12" s="36"/>
      <c r="AE12" s="36"/>
      <c r="AF12" s="36"/>
      <c r="AG12" s="46"/>
    </row>
    <row r="13" spans="1:33" ht="32.25" customHeight="1">
      <c r="A13" s="39" t="s">
        <v>8</v>
      </c>
      <c r="B13" s="40"/>
      <c r="C13" s="15">
        <f aca="true" t="shared" si="1" ref="C13:C23">D13+E13</f>
        <v>4650</v>
      </c>
      <c r="D13" s="17">
        <f aca="true" t="shared" si="2" ref="D13:D23">G13+M13+P13+S13+V13+Y13+AB13</f>
        <v>2420</v>
      </c>
      <c r="E13" s="17">
        <f aca="true" t="shared" si="3" ref="E13:E23">H13+N13+Q13+T13+W13+Z13+AC13</f>
        <v>2230</v>
      </c>
      <c r="F13" s="17">
        <f aca="true" t="shared" si="4" ref="F13:F23">G13+H13</f>
        <v>4544</v>
      </c>
      <c r="G13" s="17">
        <v>2372</v>
      </c>
      <c r="H13" s="17">
        <v>2172</v>
      </c>
      <c r="I13" s="17">
        <f>SUM(J13:K13)</f>
        <v>34</v>
      </c>
      <c r="J13" s="17">
        <v>19</v>
      </c>
      <c r="K13" s="17">
        <v>15</v>
      </c>
      <c r="L13" s="17">
        <f aca="true" t="shared" si="5" ref="L13:L23">M13+N13</f>
        <v>26</v>
      </c>
      <c r="M13" s="47">
        <v>0</v>
      </c>
      <c r="N13" s="47">
        <v>26</v>
      </c>
      <c r="O13" s="17">
        <f aca="true" t="shared" si="6" ref="O13:O23">P13+Q13</f>
        <v>8</v>
      </c>
      <c r="P13" s="47">
        <v>1</v>
      </c>
      <c r="Q13" s="47">
        <v>7</v>
      </c>
      <c r="R13" s="17">
        <f aca="true" t="shared" si="7" ref="R13:R23">S13+T13</f>
        <v>2</v>
      </c>
      <c r="S13" s="47">
        <v>2</v>
      </c>
      <c r="T13" s="47">
        <v>0</v>
      </c>
      <c r="U13" s="17">
        <f aca="true" t="shared" si="8" ref="U13:U23">V13+W13</f>
        <v>31</v>
      </c>
      <c r="V13" s="47">
        <v>23</v>
      </c>
      <c r="W13" s="47">
        <v>8</v>
      </c>
      <c r="X13" s="17">
        <f aca="true" t="shared" si="9" ref="X13:X23">Y13+Z13</f>
        <v>39</v>
      </c>
      <c r="Y13" s="47">
        <v>22</v>
      </c>
      <c r="Z13" s="47">
        <v>17</v>
      </c>
      <c r="AA13" s="17">
        <f aca="true" t="shared" si="10" ref="AA13:AA23">AB13+AC13</f>
        <v>0</v>
      </c>
      <c r="AB13" s="47">
        <v>0</v>
      </c>
      <c r="AC13" s="47">
        <v>0</v>
      </c>
      <c r="AD13" s="36">
        <f>IF(C13=0,REPT(" ",4)&amp;"-",ROUND(F13/C13*100,1))</f>
        <v>97.7</v>
      </c>
      <c r="AE13" s="36">
        <f>IF(D13=0,REPT(" ",4)&amp;"-",ROUND(G13/D13*100,1))</f>
        <v>98</v>
      </c>
      <c r="AF13" s="36">
        <f>IF(E13=0,REPT(" ",4)&amp;"-",ROUND(H13/E13*100,1))</f>
        <v>97.4</v>
      </c>
      <c r="AG13" s="44" t="s">
        <v>9</v>
      </c>
    </row>
    <row r="14" spans="1:33" ht="32.25" customHeight="1">
      <c r="A14" s="39" t="s">
        <v>10</v>
      </c>
      <c r="B14" s="40"/>
      <c r="C14" s="15">
        <f t="shared" si="1"/>
        <v>1036</v>
      </c>
      <c r="D14" s="17">
        <f t="shared" si="2"/>
        <v>508</v>
      </c>
      <c r="E14" s="17">
        <f t="shared" si="3"/>
        <v>528</v>
      </c>
      <c r="F14" s="17">
        <f t="shared" si="4"/>
        <v>1017</v>
      </c>
      <c r="G14" s="17">
        <v>500</v>
      </c>
      <c r="H14" s="17">
        <v>517</v>
      </c>
      <c r="I14" s="17">
        <f aca="true" t="shared" si="11" ref="I14:I23">SUM(J14:K14)</f>
        <v>3</v>
      </c>
      <c r="J14" s="17">
        <v>2</v>
      </c>
      <c r="K14" s="17">
        <v>1</v>
      </c>
      <c r="L14" s="17">
        <f t="shared" si="5"/>
        <v>2</v>
      </c>
      <c r="M14" s="47">
        <v>0</v>
      </c>
      <c r="N14" s="47">
        <v>2</v>
      </c>
      <c r="O14" s="17">
        <f t="shared" si="6"/>
        <v>2</v>
      </c>
      <c r="P14" s="47">
        <v>1</v>
      </c>
      <c r="Q14" s="47">
        <v>1</v>
      </c>
      <c r="R14" s="17">
        <f t="shared" si="7"/>
        <v>1</v>
      </c>
      <c r="S14" s="47">
        <v>0</v>
      </c>
      <c r="T14" s="47">
        <v>1</v>
      </c>
      <c r="U14" s="17">
        <f t="shared" si="8"/>
        <v>4</v>
      </c>
      <c r="V14" s="47">
        <v>2</v>
      </c>
      <c r="W14" s="47">
        <v>2</v>
      </c>
      <c r="X14" s="17">
        <f t="shared" si="9"/>
        <v>10</v>
      </c>
      <c r="Y14" s="47">
        <v>5</v>
      </c>
      <c r="Z14" s="47">
        <v>5</v>
      </c>
      <c r="AA14" s="17">
        <f t="shared" si="10"/>
        <v>0</v>
      </c>
      <c r="AB14" s="47">
        <v>0</v>
      </c>
      <c r="AC14" s="47">
        <v>0</v>
      </c>
      <c r="AD14" s="36">
        <f aca="true" t="shared" si="12" ref="AD14:AD23">IF(C14=0,REPT(" ",4)&amp;"-",ROUND(F14/C14*100,1))</f>
        <v>98.2</v>
      </c>
      <c r="AE14" s="36">
        <f aca="true" t="shared" si="13" ref="AE14:AE23">IF(D14=0,REPT(" ",4)&amp;"-",ROUND(G14/D14*100,1))</f>
        <v>98.4</v>
      </c>
      <c r="AF14" s="36">
        <f aca="true" t="shared" si="14" ref="AF14:AF23">IF(E14=0,REPT(" ",4)&amp;"-",ROUND(H14/E14*100,1))</f>
        <v>97.9</v>
      </c>
      <c r="AG14" s="44" t="s">
        <v>11</v>
      </c>
    </row>
    <row r="15" spans="1:33" ht="32.25" customHeight="1">
      <c r="A15" s="39" t="s">
        <v>12</v>
      </c>
      <c r="B15" s="40"/>
      <c r="C15" s="15">
        <f t="shared" si="1"/>
        <v>936</v>
      </c>
      <c r="D15" s="17">
        <f t="shared" si="2"/>
        <v>495</v>
      </c>
      <c r="E15" s="17">
        <f t="shared" si="3"/>
        <v>441</v>
      </c>
      <c r="F15" s="17">
        <f t="shared" si="4"/>
        <v>922</v>
      </c>
      <c r="G15" s="17">
        <v>488</v>
      </c>
      <c r="H15" s="17">
        <v>434</v>
      </c>
      <c r="I15" s="17">
        <f t="shared" si="11"/>
        <v>20</v>
      </c>
      <c r="J15" s="17">
        <v>8</v>
      </c>
      <c r="K15" s="17">
        <v>12</v>
      </c>
      <c r="L15" s="17">
        <f t="shared" si="5"/>
        <v>0</v>
      </c>
      <c r="M15" s="47">
        <v>0</v>
      </c>
      <c r="N15" s="47">
        <v>0</v>
      </c>
      <c r="O15" s="17">
        <f t="shared" si="6"/>
        <v>0</v>
      </c>
      <c r="P15" s="47">
        <v>0</v>
      </c>
      <c r="Q15" s="47">
        <v>0</v>
      </c>
      <c r="R15" s="17">
        <f t="shared" si="7"/>
        <v>0</v>
      </c>
      <c r="S15" s="47">
        <v>0</v>
      </c>
      <c r="T15" s="47">
        <v>0</v>
      </c>
      <c r="U15" s="17">
        <f t="shared" si="8"/>
        <v>8</v>
      </c>
      <c r="V15" s="47">
        <v>3</v>
      </c>
      <c r="W15" s="47">
        <v>5</v>
      </c>
      <c r="X15" s="17">
        <f t="shared" si="9"/>
        <v>5</v>
      </c>
      <c r="Y15" s="47">
        <v>4</v>
      </c>
      <c r="Z15" s="47">
        <v>1</v>
      </c>
      <c r="AA15" s="17">
        <f t="shared" si="10"/>
        <v>1</v>
      </c>
      <c r="AB15" s="47">
        <v>0</v>
      </c>
      <c r="AC15" s="47">
        <v>1</v>
      </c>
      <c r="AD15" s="36">
        <f t="shared" si="12"/>
        <v>98.5</v>
      </c>
      <c r="AE15" s="36">
        <f t="shared" si="13"/>
        <v>98.6</v>
      </c>
      <c r="AF15" s="36">
        <f t="shared" si="14"/>
        <v>98.4</v>
      </c>
      <c r="AG15" s="44" t="s">
        <v>13</v>
      </c>
    </row>
    <row r="16" spans="1:33" ht="32.25" customHeight="1">
      <c r="A16" s="39" t="s">
        <v>14</v>
      </c>
      <c r="B16" s="40"/>
      <c r="C16" s="15">
        <f t="shared" si="1"/>
        <v>811</v>
      </c>
      <c r="D16" s="17">
        <f t="shared" si="2"/>
        <v>396</v>
      </c>
      <c r="E16" s="17">
        <f t="shared" si="3"/>
        <v>415</v>
      </c>
      <c r="F16" s="17">
        <f t="shared" si="4"/>
        <v>795</v>
      </c>
      <c r="G16" s="17">
        <v>387</v>
      </c>
      <c r="H16" s="17">
        <v>408</v>
      </c>
      <c r="I16" s="17">
        <f t="shared" si="11"/>
        <v>14</v>
      </c>
      <c r="J16" s="17">
        <v>12</v>
      </c>
      <c r="K16" s="17">
        <v>2</v>
      </c>
      <c r="L16" s="17">
        <f t="shared" si="5"/>
        <v>0</v>
      </c>
      <c r="M16" s="47">
        <v>0</v>
      </c>
      <c r="N16" s="47">
        <v>0</v>
      </c>
      <c r="O16" s="17">
        <f t="shared" si="6"/>
        <v>0</v>
      </c>
      <c r="P16" s="47">
        <v>0</v>
      </c>
      <c r="Q16" s="47">
        <v>0</v>
      </c>
      <c r="R16" s="17">
        <f t="shared" si="7"/>
        <v>2</v>
      </c>
      <c r="S16" s="47">
        <v>2</v>
      </c>
      <c r="T16" s="47">
        <v>0</v>
      </c>
      <c r="U16" s="17">
        <f t="shared" si="8"/>
        <v>4</v>
      </c>
      <c r="V16" s="47">
        <v>4</v>
      </c>
      <c r="W16" s="47">
        <v>0</v>
      </c>
      <c r="X16" s="17">
        <f t="shared" si="9"/>
        <v>10</v>
      </c>
      <c r="Y16" s="47">
        <v>3</v>
      </c>
      <c r="Z16" s="47">
        <v>7</v>
      </c>
      <c r="AA16" s="17">
        <f t="shared" si="10"/>
        <v>0</v>
      </c>
      <c r="AB16" s="47">
        <v>0</v>
      </c>
      <c r="AC16" s="47">
        <v>0</v>
      </c>
      <c r="AD16" s="36">
        <f t="shared" si="12"/>
        <v>98</v>
      </c>
      <c r="AE16" s="36">
        <f t="shared" si="13"/>
        <v>97.7</v>
      </c>
      <c r="AF16" s="36">
        <f t="shared" si="14"/>
        <v>98.3</v>
      </c>
      <c r="AG16" s="44" t="s">
        <v>15</v>
      </c>
    </row>
    <row r="17" spans="1:33" ht="32.25" customHeight="1">
      <c r="A17" s="39" t="s">
        <v>16</v>
      </c>
      <c r="B17" s="40"/>
      <c r="C17" s="15">
        <f t="shared" si="1"/>
        <v>794</v>
      </c>
      <c r="D17" s="17">
        <f t="shared" si="2"/>
        <v>396</v>
      </c>
      <c r="E17" s="17">
        <f t="shared" si="3"/>
        <v>398</v>
      </c>
      <c r="F17" s="17">
        <f t="shared" si="4"/>
        <v>781</v>
      </c>
      <c r="G17" s="17">
        <v>387</v>
      </c>
      <c r="H17" s="17">
        <v>394</v>
      </c>
      <c r="I17" s="17">
        <f t="shared" si="11"/>
        <v>10</v>
      </c>
      <c r="J17" s="17">
        <v>3</v>
      </c>
      <c r="K17" s="17">
        <v>7</v>
      </c>
      <c r="L17" s="17">
        <f t="shared" si="5"/>
        <v>0</v>
      </c>
      <c r="M17" s="47">
        <v>0</v>
      </c>
      <c r="N17" s="47">
        <v>0</v>
      </c>
      <c r="O17" s="17">
        <f t="shared" si="6"/>
        <v>0</v>
      </c>
      <c r="P17" s="47">
        <v>0</v>
      </c>
      <c r="Q17" s="47">
        <v>0</v>
      </c>
      <c r="R17" s="17">
        <f t="shared" si="7"/>
        <v>2</v>
      </c>
      <c r="S17" s="47">
        <v>2</v>
      </c>
      <c r="T17" s="47">
        <v>0</v>
      </c>
      <c r="U17" s="17">
        <f t="shared" si="8"/>
        <v>5</v>
      </c>
      <c r="V17" s="47">
        <v>3</v>
      </c>
      <c r="W17" s="47">
        <v>2</v>
      </c>
      <c r="X17" s="17">
        <f t="shared" si="9"/>
        <v>6</v>
      </c>
      <c r="Y17" s="47">
        <v>4</v>
      </c>
      <c r="Z17" s="47">
        <v>2</v>
      </c>
      <c r="AA17" s="17">
        <f t="shared" si="10"/>
        <v>0</v>
      </c>
      <c r="AB17" s="47">
        <v>0</v>
      </c>
      <c r="AC17" s="47">
        <v>0</v>
      </c>
      <c r="AD17" s="36">
        <f t="shared" si="12"/>
        <v>98.4</v>
      </c>
      <c r="AE17" s="36">
        <f t="shared" si="13"/>
        <v>97.7</v>
      </c>
      <c r="AF17" s="36">
        <f t="shared" si="14"/>
        <v>99</v>
      </c>
      <c r="AG17" s="44" t="s">
        <v>17</v>
      </c>
    </row>
    <row r="18" spans="1:33" ht="32.25" customHeight="1">
      <c r="A18" s="39" t="s">
        <v>18</v>
      </c>
      <c r="B18" s="40"/>
      <c r="C18" s="15">
        <f t="shared" si="1"/>
        <v>396</v>
      </c>
      <c r="D18" s="17">
        <f t="shared" si="2"/>
        <v>213</v>
      </c>
      <c r="E18" s="17">
        <f t="shared" si="3"/>
        <v>183</v>
      </c>
      <c r="F18" s="17">
        <f t="shared" si="4"/>
        <v>394</v>
      </c>
      <c r="G18" s="17">
        <v>212</v>
      </c>
      <c r="H18" s="17">
        <v>182</v>
      </c>
      <c r="I18" s="17">
        <f t="shared" si="11"/>
        <v>5</v>
      </c>
      <c r="J18" s="17">
        <v>2</v>
      </c>
      <c r="K18" s="17">
        <v>3</v>
      </c>
      <c r="L18" s="17">
        <f t="shared" si="5"/>
        <v>0</v>
      </c>
      <c r="M18" s="47">
        <v>0</v>
      </c>
      <c r="N18" s="47">
        <v>0</v>
      </c>
      <c r="O18" s="17">
        <f t="shared" si="6"/>
        <v>0</v>
      </c>
      <c r="P18" s="47">
        <v>0</v>
      </c>
      <c r="Q18" s="47">
        <v>0</v>
      </c>
      <c r="R18" s="17">
        <f t="shared" si="7"/>
        <v>0</v>
      </c>
      <c r="S18" s="47">
        <v>0</v>
      </c>
      <c r="T18" s="47">
        <v>0</v>
      </c>
      <c r="U18" s="17">
        <f t="shared" si="8"/>
        <v>0</v>
      </c>
      <c r="V18" s="47">
        <v>0</v>
      </c>
      <c r="W18" s="47">
        <v>0</v>
      </c>
      <c r="X18" s="17">
        <f t="shared" si="9"/>
        <v>2</v>
      </c>
      <c r="Y18" s="47">
        <v>1</v>
      </c>
      <c r="Z18" s="47">
        <v>1</v>
      </c>
      <c r="AA18" s="17">
        <f t="shared" si="10"/>
        <v>0</v>
      </c>
      <c r="AB18" s="47">
        <v>0</v>
      </c>
      <c r="AC18" s="47">
        <v>0</v>
      </c>
      <c r="AD18" s="36">
        <f t="shared" si="12"/>
        <v>99.5</v>
      </c>
      <c r="AE18" s="36">
        <f t="shared" si="13"/>
        <v>99.5</v>
      </c>
      <c r="AF18" s="36">
        <f t="shared" si="14"/>
        <v>99.5</v>
      </c>
      <c r="AG18" s="44" t="s">
        <v>19</v>
      </c>
    </row>
    <row r="19" spans="1:33" ht="32.25" customHeight="1">
      <c r="A19" s="39" t="s">
        <v>20</v>
      </c>
      <c r="B19" s="40"/>
      <c r="C19" s="15">
        <f t="shared" si="1"/>
        <v>205</v>
      </c>
      <c r="D19" s="17">
        <f t="shared" si="2"/>
        <v>106</v>
      </c>
      <c r="E19" s="17">
        <f t="shared" si="3"/>
        <v>99</v>
      </c>
      <c r="F19" s="17">
        <f t="shared" si="4"/>
        <v>202</v>
      </c>
      <c r="G19" s="17">
        <v>103</v>
      </c>
      <c r="H19" s="17">
        <v>99</v>
      </c>
      <c r="I19" s="17">
        <f t="shared" si="11"/>
        <v>1</v>
      </c>
      <c r="J19" s="17">
        <v>0</v>
      </c>
      <c r="K19" s="17">
        <v>1</v>
      </c>
      <c r="L19" s="17">
        <f t="shared" si="5"/>
        <v>0</v>
      </c>
      <c r="M19" s="47">
        <v>0</v>
      </c>
      <c r="N19" s="47">
        <v>0</v>
      </c>
      <c r="O19" s="17">
        <f t="shared" si="6"/>
        <v>0</v>
      </c>
      <c r="P19" s="47">
        <v>0</v>
      </c>
      <c r="Q19" s="47">
        <v>0</v>
      </c>
      <c r="R19" s="17">
        <f t="shared" si="7"/>
        <v>1</v>
      </c>
      <c r="S19" s="47">
        <v>1</v>
      </c>
      <c r="T19" s="47">
        <v>0</v>
      </c>
      <c r="U19" s="17">
        <f t="shared" si="8"/>
        <v>1</v>
      </c>
      <c r="V19" s="47">
        <v>1</v>
      </c>
      <c r="W19" s="47">
        <v>0</v>
      </c>
      <c r="X19" s="17">
        <f t="shared" si="9"/>
        <v>1</v>
      </c>
      <c r="Y19" s="47">
        <v>1</v>
      </c>
      <c r="Z19" s="47">
        <v>0</v>
      </c>
      <c r="AA19" s="17">
        <f t="shared" si="10"/>
        <v>0</v>
      </c>
      <c r="AB19" s="47">
        <v>0</v>
      </c>
      <c r="AC19" s="47">
        <v>0</v>
      </c>
      <c r="AD19" s="36">
        <f t="shared" si="12"/>
        <v>98.5</v>
      </c>
      <c r="AE19" s="36">
        <f t="shared" si="13"/>
        <v>97.2</v>
      </c>
      <c r="AF19" s="36">
        <f t="shared" si="14"/>
        <v>100</v>
      </c>
      <c r="AG19" s="44" t="s">
        <v>21</v>
      </c>
    </row>
    <row r="20" spans="1:33" ht="32.25" customHeight="1">
      <c r="A20" s="39" t="s">
        <v>22</v>
      </c>
      <c r="B20" s="40"/>
      <c r="C20" s="15">
        <f t="shared" si="1"/>
        <v>223</v>
      </c>
      <c r="D20" s="17">
        <f t="shared" si="2"/>
        <v>124</v>
      </c>
      <c r="E20" s="17">
        <f t="shared" si="3"/>
        <v>99</v>
      </c>
      <c r="F20" s="17">
        <f t="shared" si="4"/>
        <v>222</v>
      </c>
      <c r="G20" s="17">
        <v>123</v>
      </c>
      <c r="H20" s="17">
        <v>99</v>
      </c>
      <c r="I20" s="17">
        <f t="shared" si="11"/>
        <v>2</v>
      </c>
      <c r="J20" s="17">
        <v>1</v>
      </c>
      <c r="K20" s="17">
        <v>1</v>
      </c>
      <c r="L20" s="17">
        <f t="shared" si="5"/>
        <v>0</v>
      </c>
      <c r="M20" s="47">
        <v>0</v>
      </c>
      <c r="N20" s="47">
        <v>0</v>
      </c>
      <c r="O20" s="17">
        <f t="shared" si="6"/>
        <v>0</v>
      </c>
      <c r="P20" s="47">
        <v>0</v>
      </c>
      <c r="Q20" s="47">
        <v>0</v>
      </c>
      <c r="R20" s="17">
        <f t="shared" si="7"/>
        <v>1</v>
      </c>
      <c r="S20" s="47">
        <v>1</v>
      </c>
      <c r="T20" s="47">
        <v>0</v>
      </c>
      <c r="U20" s="17">
        <f t="shared" si="8"/>
        <v>0</v>
      </c>
      <c r="V20" s="47">
        <v>0</v>
      </c>
      <c r="W20" s="47">
        <v>0</v>
      </c>
      <c r="X20" s="17">
        <f t="shared" si="9"/>
        <v>0</v>
      </c>
      <c r="Y20" s="47">
        <v>0</v>
      </c>
      <c r="Z20" s="47">
        <v>0</v>
      </c>
      <c r="AA20" s="17">
        <f t="shared" si="10"/>
        <v>0</v>
      </c>
      <c r="AB20" s="47">
        <v>0</v>
      </c>
      <c r="AC20" s="47">
        <v>0</v>
      </c>
      <c r="AD20" s="36">
        <f t="shared" si="12"/>
        <v>99.6</v>
      </c>
      <c r="AE20" s="36">
        <f t="shared" si="13"/>
        <v>99.2</v>
      </c>
      <c r="AF20" s="36">
        <f t="shared" si="14"/>
        <v>100</v>
      </c>
      <c r="AG20" s="44" t="s">
        <v>23</v>
      </c>
    </row>
    <row r="21" spans="1:33" ht="32.25" customHeight="1">
      <c r="A21" s="39" t="s">
        <v>24</v>
      </c>
      <c r="B21" s="40"/>
      <c r="C21" s="15">
        <f t="shared" si="1"/>
        <v>259</v>
      </c>
      <c r="D21" s="17">
        <f t="shared" si="2"/>
        <v>134</v>
      </c>
      <c r="E21" s="17">
        <f t="shared" si="3"/>
        <v>125</v>
      </c>
      <c r="F21" s="17">
        <f t="shared" si="4"/>
        <v>257</v>
      </c>
      <c r="G21" s="17">
        <v>133</v>
      </c>
      <c r="H21" s="17">
        <v>124</v>
      </c>
      <c r="I21" s="17">
        <f t="shared" si="11"/>
        <v>1</v>
      </c>
      <c r="J21" s="17">
        <v>1</v>
      </c>
      <c r="K21" s="17">
        <v>0</v>
      </c>
      <c r="L21" s="17">
        <f t="shared" si="5"/>
        <v>0</v>
      </c>
      <c r="M21" s="47">
        <v>0</v>
      </c>
      <c r="N21" s="47">
        <v>0</v>
      </c>
      <c r="O21" s="17">
        <f t="shared" si="6"/>
        <v>0</v>
      </c>
      <c r="P21" s="47">
        <v>0</v>
      </c>
      <c r="Q21" s="47">
        <v>0</v>
      </c>
      <c r="R21" s="17">
        <f t="shared" si="7"/>
        <v>0</v>
      </c>
      <c r="S21" s="47">
        <v>0</v>
      </c>
      <c r="T21" s="47">
        <v>0</v>
      </c>
      <c r="U21" s="17">
        <f t="shared" si="8"/>
        <v>1</v>
      </c>
      <c r="V21" s="47">
        <v>1</v>
      </c>
      <c r="W21" s="47">
        <v>0</v>
      </c>
      <c r="X21" s="17">
        <f t="shared" si="9"/>
        <v>1</v>
      </c>
      <c r="Y21" s="47">
        <v>0</v>
      </c>
      <c r="Z21" s="47">
        <v>1</v>
      </c>
      <c r="AA21" s="17">
        <f t="shared" si="10"/>
        <v>0</v>
      </c>
      <c r="AB21" s="47">
        <v>0</v>
      </c>
      <c r="AC21" s="47">
        <v>0</v>
      </c>
      <c r="AD21" s="36">
        <f t="shared" si="12"/>
        <v>99.2</v>
      </c>
      <c r="AE21" s="36">
        <f t="shared" si="13"/>
        <v>99.3</v>
      </c>
      <c r="AF21" s="36">
        <f t="shared" si="14"/>
        <v>99.2</v>
      </c>
      <c r="AG21" s="44" t="s">
        <v>25</v>
      </c>
    </row>
    <row r="22" spans="1:33" ht="32.25" customHeight="1">
      <c r="A22" s="39" t="s">
        <v>26</v>
      </c>
      <c r="B22" s="40"/>
      <c r="C22" s="15">
        <f t="shared" si="1"/>
        <v>308</v>
      </c>
      <c r="D22" s="17">
        <f t="shared" si="2"/>
        <v>159</v>
      </c>
      <c r="E22" s="17">
        <f t="shared" si="3"/>
        <v>149</v>
      </c>
      <c r="F22" s="17">
        <f t="shared" si="4"/>
        <v>302</v>
      </c>
      <c r="G22" s="17">
        <v>154</v>
      </c>
      <c r="H22" s="17">
        <v>148</v>
      </c>
      <c r="I22" s="17">
        <f t="shared" si="11"/>
        <v>0</v>
      </c>
      <c r="J22" s="17">
        <v>0</v>
      </c>
      <c r="K22" s="17">
        <v>0</v>
      </c>
      <c r="L22" s="17">
        <f t="shared" si="5"/>
        <v>0</v>
      </c>
      <c r="M22" s="47">
        <v>0</v>
      </c>
      <c r="N22" s="47">
        <v>0</v>
      </c>
      <c r="O22" s="17">
        <f t="shared" si="6"/>
        <v>0</v>
      </c>
      <c r="P22" s="47">
        <v>0</v>
      </c>
      <c r="Q22" s="47">
        <v>0</v>
      </c>
      <c r="R22" s="17">
        <f t="shared" si="7"/>
        <v>0</v>
      </c>
      <c r="S22" s="47">
        <v>0</v>
      </c>
      <c r="T22" s="47">
        <v>0</v>
      </c>
      <c r="U22" s="17">
        <f t="shared" si="8"/>
        <v>5</v>
      </c>
      <c r="V22" s="47">
        <v>4</v>
      </c>
      <c r="W22" s="47">
        <v>1</v>
      </c>
      <c r="X22" s="17">
        <f t="shared" si="9"/>
        <v>1</v>
      </c>
      <c r="Y22" s="47">
        <v>1</v>
      </c>
      <c r="Z22" s="47">
        <v>0</v>
      </c>
      <c r="AA22" s="17">
        <f t="shared" si="10"/>
        <v>0</v>
      </c>
      <c r="AB22" s="47">
        <v>0</v>
      </c>
      <c r="AC22" s="47">
        <v>0</v>
      </c>
      <c r="AD22" s="36">
        <f t="shared" si="12"/>
        <v>98.1</v>
      </c>
      <c r="AE22" s="36">
        <f t="shared" si="13"/>
        <v>96.9</v>
      </c>
      <c r="AF22" s="36">
        <f t="shared" si="14"/>
        <v>99.3</v>
      </c>
      <c r="AG22" s="44" t="s">
        <v>27</v>
      </c>
    </row>
    <row r="23" spans="1:33" ht="32.25" customHeight="1">
      <c r="A23" s="39" t="s">
        <v>28</v>
      </c>
      <c r="B23" s="40"/>
      <c r="C23" s="15">
        <f t="shared" si="1"/>
        <v>619</v>
      </c>
      <c r="D23" s="17">
        <f t="shared" si="2"/>
        <v>337</v>
      </c>
      <c r="E23" s="17">
        <f t="shared" si="3"/>
        <v>282</v>
      </c>
      <c r="F23" s="17">
        <f t="shared" si="4"/>
        <v>616</v>
      </c>
      <c r="G23" s="17">
        <v>336</v>
      </c>
      <c r="H23" s="17">
        <v>280</v>
      </c>
      <c r="I23" s="17">
        <f t="shared" si="11"/>
        <v>7</v>
      </c>
      <c r="J23" s="17">
        <v>2</v>
      </c>
      <c r="K23" s="17">
        <v>5</v>
      </c>
      <c r="L23" s="17">
        <f t="shared" si="5"/>
        <v>0</v>
      </c>
      <c r="M23" s="47">
        <v>0</v>
      </c>
      <c r="N23" s="47">
        <v>0</v>
      </c>
      <c r="O23" s="17">
        <f t="shared" si="6"/>
        <v>0</v>
      </c>
      <c r="P23" s="47">
        <v>0</v>
      </c>
      <c r="Q23" s="47">
        <v>0</v>
      </c>
      <c r="R23" s="17">
        <f t="shared" si="7"/>
        <v>0</v>
      </c>
      <c r="S23" s="47">
        <v>0</v>
      </c>
      <c r="T23" s="47">
        <v>0</v>
      </c>
      <c r="U23" s="17">
        <f t="shared" si="8"/>
        <v>0</v>
      </c>
      <c r="V23" s="47">
        <v>0</v>
      </c>
      <c r="W23" s="47">
        <v>0</v>
      </c>
      <c r="X23" s="17">
        <f t="shared" si="9"/>
        <v>3</v>
      </c>
      <c r="Y23" s="47">
        <v>1</v>
      </c>
      <c r="Z23" s="47">
        <v>2</v>
      </c>
      <c r="AA23" s="17">
        <f t="shared" si="10"/>
        <v>0</v>
      </c>
      <c r="AB23" s="47">
        <v>0</v>
      </c>
      <c r="AC23" s="47">
        <v>0</v>
      </c>
      <c r="AD23" s="36">
        <f t="shared" si="12"/>
        <v>99.5</v>
      </c>
      <c r="AE23" s="36">
        <f t="shared" si="13"/>
        <v>99.7</v>
      </c>
      <c r="AF23" s="36">
        <f t="shared" si="14"/>
        <v>99.3</v>
      </c>
      <c r="AG23" s="44" t="s">
        <v>29</v>
      </c>
    </row>
    <row r="24" spans="1:33" ht="32.25" customHeight="1">
      <c r="A24" s="39" t="s">
        <v>55</v>
      </c>
      <c r="B24" s="40"/>
      <c r="C24" s="15">
        <f>D24+E24</f>
        <v>325</v>
      </c>
      <c r="D24" s="17">
        <f aca="true" t="shared" si="15" ref="D24:E26">G24+M24+P24+S24+V24+Y24+AB24</f>
        <v>151</v>
      </c>
      <c r="E24" s="17">
        <f t="shared" si="15"/>
        <v>174</v>
      </c>
      <c r="F24" s="17">
        <f>G24+H24</f>
        <v>323</v>
      </c>
      <c r="G24" s="17">
        <v>149</v>
      </c>
      <c r="H24" s="17">
        <v>174</v>
      </c>
      <c r="I24" s="17">
        <f>SUM(J24:K24)</f>
        <v>2</v>
      </c>
      <c r="J24" s="17">
        <v>1</v>
      </c>
      <c r="K24" s="17">
        <v>1</v>
      </c>
      <c r="L24" s="17">
        <f>M24+N24</f>
        <v>0</v>
      </c>
      <c r="M24" s="47">
        <v>0</v>
      </c>
      <c r="N24" s="47">
        <v>0</v>
      </c>
      <c r="O24" s="17">
        <f>P24+Q24</f>
        <v>0</v>
      </c>
      <c r="P24" s="47">
        <v>0</v>
      </c>
      <c r="Q24" s="47">
        <v>0</v>
      </c>
      <c r="R24" s="17">
        <f>S24+T24</f>
        <v>0</v>
      </c>
      <c r="S24" s="47">
        <v>0</v>
      </c>
      <c r="T24" s="47">
        <v>0</v>
      </c>
      <c r="U24" s="17">
        <f>V24+W24</f>
        <v>0</v>
      </c>
      <c r="V24" s="47">
        <v>0</v>
      </c>
      <c r="W24" s="47">
        <v>0</v>
      </c>
      <c r="X24" s="17">
        <f>Y24+Z24</f>
        <v>2</v>
      </c>
      <c r="Y24" s="47">
        <v>2</v>
      </c>
      <c r="Z24" s="47">
        <v>0</v>
      </c>
      <c r="AA24" s="17">
        <f>AB24+AC24</f>
        <v>0</v>
      </c>
      <c r="AB24" s="47">
        <v>0</v>
      </c>
      <c r="AC24" s="47">
        <v>0</v>
      </c>
      <c r="AD24" s="36">
        <f aca="true" t="shared" si="16" ref="AD24:AF26">IF(C24=0,REPT(" ",4)&amp;"-",ROUND(F24/C24*100,1))</f>
        <v>99.4</v>
      </c>
      <c r="AE24" s="36">
        <f t="shared" si="16"/>
        <v>98.7</v>
      </c>
      <c r="AF24" s="36">
        <f t="shared" si="16"/>
        <v>100</v>
      </c>
      <c r="AG24" s="44" t="s">
        <v>65</v>
      </c>
    </row>
    <row r="25" spans="1:34" ht="32.25" customHeight="1">
      <c r="A25" s="39" t="s">
        <v>59</v>
      </c>
      <c r="B25" s="40"/>
      <c r="C25" s="15">
        <f>D25+E25</f>
        <v>340</v>
      </c>
      <c r="D25" s="17">
        <f t="shared" si="15"/>
        <v>166</v>
      </c>
      <c r="E25" s="17">
        <f t="shared" si="15"/>
        <v>174</v>
      </c>
      <c r="F25" s="17">
        <f>G25+H25</f>
        <v>336</v>
      </c>
      <c r="G25" s="17">
        <v>163</v>
      </c>
      <c r="H25" s="17">
        <v>173</v>
      </c>
      <c r="I25" s="17">
        <f>SUM(J25:K25)</f>
        <v>0</v>
      </c>
      <c r="J25" s="17">
        <v>0</v>
      </c>
      <c r="K25" s="17">
        <v>0</v>
      </c>
      <c r="L25" s="17">
        <f>M25+N25</f>
        <v>0</v>
      </c>
      <c r="M25" s="47">
        <v>0</v>
      </c>
      <c r="N25" s="47">
        <v>0</v>
      </c>
      <c r="O25" s="17">
        <f>P25+Q25</f>
        <v>0</v>
      </c>
      <c r="P25" s="47">
        <v>0</v>
      </c>
      <c r="Q25" s="47">
        <v>0</v>
      </c>
      <c r="R25" s="17">
        <f>S25+T25</f>
        <v>0</v>
      </c>
      <c r="S25" s="47">
        <v>0</v>
      </c>
      <c r="T25" s="47">
        <v>0</v>
      </c>
      <c r="U25" s="17">
        <f>V25+W25</f>
        <v>3</v>
      </c>
      <c r="V25" s="47">
        <v>3</v>
      </c>
      <c r="W25" s="47">
        <v>0</v>
      </c>
      <c r="X25" s="17">
        <f>Y25+Z25</f>
        <v>1</v>
      </c>
      <c r="Y25" s="47">
        <v>0</v>
      </c>
      <c r="Z25" s="47">
        <v>1</v>
      </c>
      <c r="AA25" s="17">
        <f>AB25+AC25</f>
        <v>0</v>
      </c>
      <c r="AB25" s="47">
        <v>0</v>
      </c>
      <c r="AC25" s="47">
        <v>0</v>
      </c>
      <c r="AD25" s="36">
        <f t="shared" si="16"/>
        <v>98.8</v>
      </c>
      <c r="AE25" s="36">
        <f t="shared" si="16"/>
        <v>98.2</v>
      </c>
      <c r="AF25" s="36">
        <f t="shared" si="16"/>
        <v>99.4</v>
      </c>
      <c r="AG25" s="44" t="s">
        <v>66</v>
      </c>
      <c r="AH25" s="11"/>
    </row>
    <row r="26" spans="1:34" ht="32.25" customHeight="1">
      <c r="A26" s="39" t="s">
        <v>60</v>
      </c>
      <c r="B26" s="40"/>
      <c r="C26" s="15">
        <f>D26+E26</f>
        <v>321</v>
      </c>
      <c r="D26" s="17">
        <f t="shared" si="15"/>
        <v>165</v>
      </c>
      <c r="E26" s="17">
        <f t="shared" si="15"/>
        <v>156</v>
      </c>
      <c r="F26" s="17">
        <f>G26+H26</f>
        <v>320</v>
      </c>
      <c r="G26" s="17">
        <v>164</v>
      </c>
      <c r="H26" s="17">
        <v>156</v>
      </c>
      <c r="I26" s="17">
        <f>SUM(J26:K26)</f>
        <v>2</v>
      </c>
      <c r="J26" s="17">
        <v>1</v>
      </c>
      <c r="K26" s="17">
        <v>1</v>
      </c>
      <c r="L26" s="17">
        <f>M26+N26</f>
        <v>0</v>
      </c>
      <c r="M26" s="47">
        <v>0</v>
      </c>
      <c r="N26" s="47">
        <v>0</v>
      </c>
      <c r="O26" s="17">
        <f>P26+Q26</f>
        <v>0</v>
      </c>
      <c r="P26" s="47">
        <v>0</v>
      </c>
      <c r="Q26" s="47">
        <v>0</v>
      </c>
      <c r="R26" s="17">
        <f>S26+T26</f>
        <v>0</v>
      </c>
      <c r="S26" s="47">
        <v>0</v>
      </c>
      <c r="T26" s="47">
        <v>0</v>
      </c>
      <c r="U26" s="17">
        <f>V26+W26</f>
        <v>0</v>
      </c>
      <c r="V26" s="47">
        <v>0</v>
      </c>
      <c r="W26" s="47">
        <v>0</v>
      </c>
      <c r="X26" s="17">
        <f>Y26+Z26</f>
        <v>1</v>
      </c>
      <c r="Y26" s="47">
        <v>1</v>
      </c>
      <c r="Z26" s="47">
        <v>0</v>
      </c>
      <c r="AA26" s="17">
        <f>AB26+AC26</f>
        <v>0</v>
      </c>
      <c r="AB26" s="47">
        <v>0</v>
      </c>
      <c r="AC26" s="47">
        <v>0</v>
      </c>
      <c r="AD26" s="36">
        <f t="shared" si="16"/>
        <v>99.7</v>
      </c>
      <c r="AE26" s="36">
        <f t="shared" si="16"/>
        <v>99.4</v>
      </c>
      <c r="AF26" s="36">
        <f t="shared" si="16"/>
        <v>100</v>
      </c>
      <c r="AG26" s="44" t="s">
        <v>67</v>
      </c>
      <c r="AH26" s="11"/>
    </row>
    <row r="27" spans="1:33" ht="32.25" customHeight="1">
      <c r="A27" s="7"/>
      <c r="B27" s="10"/>
      <c r="C27" s="15"/>
      <c r="D27" s="17" t="s">
        <v>30</v>
      </c>
      <c r="E27" s="17"/>
      <c r="F27" s="17"/>
      <c r="G27" s="17"/>
      <c r="H27" s="17"/>
      <c r="I27" s="17"/>
      <c r="J27" s="17"/>
      <c r="K27" s="17"/>
      <c r="L27" s="17"/>
      <c r="M27" s="47"/>
      <c r="N27" s="47"/>
      <c r="O27" s="17"/>
      <c r="P27" s="47"/>
      <c r="Q27" s="47"/>
      <c r="R27" s="17"/>
      <c r="S27" s="47"/>
      <c r="T27" s="47"/>
      <c r="U27" s="17"/>
      <c r="V27" s="47"/>
      <c r="W27" s="47"/>
      <c r="X27" s="17"/>
      <c r="Y27" s="47"/>
      <c r="Z27" s="47"/>
      <c r="AA27" s="17"/>
      <c r="AB27" s="47"/>
      <c r="AC27" s="47"/>
      <c r="AD27" s="36"/>
      <c r="AE27" s="36"/>
      <c r="AF27" s="36"/>
      <c r="AG27" s="46"/>
    </row>
    <row r="28" spans="1:33" ht="32.25" customHeight="1">
      <c r="A28" s="76" t="s">
        <v>61</v>
      </c>
      <c r="B28" s="77"/>
      <c r="C28" s="15">
        <f>D28+E28</f>
        <v>28</v>
      </c>
      <c r="D28" s="17">
        <f aca="true" t="shared" si="17" ref="D28:E31">G28+M28+P28+S28+V28+Y28+AB28</f>
        <v>11</v>
      </c>
      <c r="E28" s="17">
        <f t="shared" si="17"/>
        <v>17</v>
      </c>
      <c r="F28" s="17">
        <f>G28+H28</f>
        <v>28</v>
      </c>
      <c r="G28" s="17">
        <v>11</v>
      </c>
      <c r="H28" s="17">
        <v>17</v>
      </c>
      <c r="I28" s="17">
        <f>SUM(J28:K28)</f>
        <v>0</v>
      </c>
      <c r="J28" s="17">
        <v>0</v>
      </c>
      <c r="K28" s="17">
        <v>0</v>
      </c>
      <c r="L28" s="17">
        <f>M28+N28</f>
        <v>0</v>
      </c>
      <c r="M28" s="47">
        <v>0</v>
      </c>
      <c r="N28" s="47">
        <v>0</v>
      </c>
      <c r="O28" s="17">
        <f>P28+Q28</f>
        <v>0</v>
      </c>
      <c r="P28" s="47">
        <v>0</v>
      </c>
      <c r="Q28" s="47">
        <v>0</v>
      </c>
      <c r="R28" s="17">
        <f>S28+T28</f>
        <v>0</v>
      </c>
      <c r="S28" s="47">
        <v>0</v>
      </c>
      <c r="T28" s="47">
        <v>0</v>
      </c>
      <c r="U28" s="17">
        <f>V28+W28</f>
        <v>0</v>
      </c>
      <c r="V28" s="47">
        <v>0</v>
      </c>
      <c r="W28" s="47">
        <v>0</v>
      </c>
      <c r="X28" s="17">
        <f>Y28+Z28</f>
        <v>0</v>
      </c>
      <c r="Y28" s="47">
        <v>0</v>
      </c>
      <c r="Z28" s="47">
        <v>0</v>
      </c>
      <c r="AA28" s="17">
        <f>AB28+AC28</f>
        <v>0</v>
      </c>
      <c r="AB28" s="47">
        <v>0</v>
      </c>
      <c r="AC28" s="47">
        <v>0</v>
      </c>
      <c r="AD28" s="36">
        <f aca="true" t="shared" si="18" ref="AD28:AF29">IF(C28=0,REPT(" ",4)&amp;"-",ROUND(F28/C28*100,1))</f>
        <v>100</v>
      </c>
      <c r="AE28" s="36">
        <f t="shared" si="18"/>
        <v>100</v>
      </c>
      <c r="AF28" s="36">
        <f t="shared" si="18"/>
        <v>100</v>
      </c>
      <c r="AG28" s="44" t="s">
        <v>31</v>
      </c>
    </row>
    <row r="29" spans="1:33" ht="32.25" customHeight="1">
      <c r="A29" s="76" t="s">
        <v>62</v>
      </c>
      <c r="B29" s="77"/>
      <c r="C29" s="15">
        <f>D29+E29</f>
        <v>277</v>
      </c>
      <c r="D29" s="17">
        <f t="shared" si="17"/>
        <v>146</v>
      </c>
      <c r="E29" s="17">
        <f t="shared" si="17"/>
        <v>131</v>
      </c>
      <c r="F29" s="17">
        <f>G29+H29</f>
        <v>277</v>
      </c>
      <c r="G29" s="17">
        <v>146</v>
      </c>
      <c r="H29" s="17">
        <v>131</v>
      </c>
      <c r="I29" s="17">
        <f>SUM(J29:K29)</f>
        <v>3</v>
      </c>
      <c r="J29" s="17">
        <v>2</v>
      </c>
      <c r="K29" s="17">
        <v>1</v>
      </c>
      <c r="L29" s="17">
        <f>M29+N29</f>
        <v>0</v>
      </c>
      <c r="M29" s="47">
        <v>0</v>
      </c>
      <c r="N29" s="47">
        <v>0</v>
      </c>
      <c r="O29" s="17">
        <f>P29+Q29</f>
        <v>0</v>
      </c>
      <c r="P29" s="47">
        <v>0</v>
      </c>
      <c r="Q29" s="47">
        <v>0</v>
      </c>
      <c r="R29" s="17">
        <f>S29+T29</f>
        <v>0</v>
      </c>
      <c r="S29" s="47">
        <v>0</v>
      </c>
      <c r="T29" s="47">
        <v>0</v>
      </c>
      <c r="U29" s="17">
        <f>V29+W29</f>
        <v>0</v>
      </c>
      <c r="V29" s="47">
        <v>0</v>
      </c>
      <c r="W29" s="47">
        <v>0</v>
      </c>
      <c r="X29" s="17">
        <f>Y29+Z29</f>
        <v>0</v>
      </c>
      <c r="Y29" s="47">
        <v>0</v>
      </c>
      <c r="Z29" s="47">
        <v>0</v>
      </c>
      <c r="AA29" s="17">
        <f>AB29+AC29</f>
        <v>0</v>
      </c>
      <c r="AB29" s="47">
        <v>0</v>
      </c>
      <c r="AC29" s="47">
        <v>0</v>
      </c>
      <c r="AD29" s="36">
        <f t="shared" si="18"/>
        <v>100</v>
      </c>
      <c r="AE29" s="36">
        <f t="shared" si="18"/>
        <v>100</v>
      </c>
      <c r="AF29" s="36">
        <f t="shared" si="18"/>
        <v>100</v>
      </c>
      <c r="AG29" s="44" t="s">
        <v>32</v>
      </c>
    </row>
    <row r="30" spans="1:33" ht="32.25" customHeight="1">
      <c r="A30" s="76" t="s">
        <v>63</v>
      </c>
      <c r="B30" s="77"/>
      <c r="C30" s="15">
        <f>D30+E30</f>
        <v>112</v>
      </c>
      <c r="D30" s="17">
        <f t="shared" si="17"/>
        <v>61</v>
      </c>
      <c r="E30" s="17">
        <f t="shared" si="17"/>
        <v>51</v>
      </c>
      <c r="F30" s="17">
        <f>G30+H30</f>
        <v>112</v>
      </c>
      <c r="G30" s="17">
        <v>61</v>
      </c>
      <c r="H30" s="17">
        <v>51</v>
      </c>
      <c r="I30" s="17">
        <f>SUM(J30:K30)</f>
        <v>1</v>
      </c>
      <c r="J30" s="17">
        <v>0</v>
      </c>
      <c r="K30" s="17">
        <v>1</v>
      </c>
      <c r="L30" s="17">
        <f>M30+N30</f>
        <v>0</v>
      </c>
      <c r="M30" s="47">
        <v>0</v>
      </c>
      <c r="N30" s="47">
        <v>0</v>
      </c>
      <c r="O30" s="17">
        <f>P30+Q30</f>
        <v>0</v>
      </c>
      <c r="P30" s="47">
        <v>0</v>
      </c>
      <c r="Q30" s="47">
        <v>0</v>
      </c>
      <c r="R30" s="17">
        <f>S30+T30</f>
        <v>0</v>
      </c>
      <c r="S30" s="47">
        <v>0</v>
      </c>
      <c r="T30" s="47">
        <v>0</v>
      </c>
      <c r="U30" s="17">
        <f>V30+W30</f>
        <v>0</v>
      </c>
      <c r="V30" s="47">
        <v>0</v>
      </c>
      <c r="W30" s="47">
        <v>0</v>
      </c>
      <c r="X30" s="17">
        <f>Y30+Z30</f>
        <v>0</v>
      </c>
      <c r="Y30" s="47">
        <v>0</v>
      </c>
      <c r="Z30" s="47">
        <v>0</v>
      </c>
      <c r="AA30" s="17">
        <f>AB30+AC30</f>
        <v>0</v>
      </c>
      <c r="AB30" s="47">
        <v>0</v>
      </c>
      <c r="AC30" s="47">
        <v>0</v>
      </c>
      <c r="AD30" s="36">
        <f aca="true" t="shared" si="19" ref="AD30:AF31">IF(C30=0,REPT(" ",4)&amp;"-",ROUND(F30/C30*100,1))</f>
        <v>100</v>
      </c>
      <c r="AE30" s="36">
        <f t="shared" si="19"/>
        <v>100</v>
      </c>
      <c r="AF30" s="36">
        <f t="shared" si="19"/>
        <v>100</v>
      </c>
      <c r="AG30" s="44" t="s">
        <v>33</v>
      </c>
    </row>
    <row r="31" spans="1:33" ht="32.25" customHeight="1">
      <c r="A31" s="72" t="s">
        <v>64</v>
      </c>
      <c r="B31" s="73"/>
      <c r="C31" s="19">
        <f>D31+E31</f>
        <v>202</v>
      </c>
      <c r="D31" s="16">
        <f t="shared" si="17"/>
        <v>116</v>
      </c>
      <c r="E31" s="16">
        <f t="shared" si="17"/>
        <v>86</v>
      </c>
      <c r="F31" s="16">
        <f>G31+H31</f>
        <v>199</v>
      </c>
      <c r="G31" s="16">
        <v>114</v>
      </c>
      <c r="H31" s="16">
        <v>85</v>
      </c>
      <c r="I31" s="16">
        <f>SUM(J31:K31)</f>
        <v>0</v>
      </c>
      <c r="J31" s="16">
        <v>0</v>
      </c>
      <c r="K31" s="16">
        <v>0</v>
      </c>
      <c r="L31" s="16">
        <f>M31+N31</f>
        <v>0</v>
      </c>
      <c r="M31" s="31">
        <v>0</v>
      </c>
      <c r="N31" s="31">
        <v>0</v>
      </c>
      <c r="O31" s="16">
        <f>P31+Q31</f>
        <v>0</v>
      </c>
      <c r="P31" s="31">
        <v>0</v>
      </c>
      <c r="Q31" s="31">
        <v>0</v>
      </c>
      <c r="R31" s="16">
        <f>S31+T31</f>
        <v>0</v>
      </c>
      <c r="S31" s="31">
        <v>0</v>
      </c>
      <c r="T31" s="31">
        <v>0</v>
      </c>
      <c r="U31" s="16">
        <f>V31+W31</f>
        <v>0</v>
      </c>
      <c r="V31" s="31">
        <v>0</v>
      </c>
      <c r="W31" s="31">
        <v>0</v>
      </c>
      <c r="X31" s="16">
        <f>Y31+Z31</f>
        <v>3</v>
      </c>
      <c r="Y31" s="31">
        <v>2</v>
      </c>
      <c r="Z31" s="31">
        <v>1</v>
      </c>
      <c r="AA31" s="16">
        <f>AB31+AC31</f>
        <v>0</v>
      </c>
      <c r="AB31" s="31">
        <v>0</v>
      </c>
      <c r="AC31" s="31">
        <v>0</v>
      </c>
      <c r="AD31" s="18">
        <f t="shared" si="19"/>
        <v>98.5</v>
      </c>
      <c r="AE31" s="18">
        <f t="shared" si="19"/>
        <v>98.3</v>
      </c>
      <c r="AF31" s="18">
        <f t="shared" si="19"/>
        <v>98.8</v>
      </c>
      <c r="AG31" s="49" t="s">
        <v>34</v>
      </c>
    </row>
    <row r="32" spans="2:60" ht="27.75" customHeight="1">
      <c r="B32" s="1" t="s">
        <v>41</v>
      </c>
      <c r="BH32" s="1">
        <v>0</v>
      </c>
    </row>
    <row r="33" ht="27.75" customHeight="1">
      <c r="B33" s="1" t="s">
        <v>41</v>
      </c>
    </row>
  </sheetData>
  <mergeCells count="18">
    <mergeCell ref="A31:B31"/>
    <mergeCell ref="A30:B30"/>
    <mergeCell ref="A29:B29"/>
    <mergeCell ref="A28:B28"/>
    <mergeCell ref="U3:W4"/>
    <mergeCell ref="X3:Z4"/>
    <mergeCell ref="AA3:AC4"/>
    <mergeCell ref="AD3:AF4"/>
    <mergeCell ref="R3:T3"/>
    <mergeCell ref="R4:T4"/>
    <mergeCell ref="O3:Q3"/>
    <mergeCell ref="O4:Q4"/>
    <mergeCell ref="C3:E3"/>
    <mergeCell ref="I3:K3"/>
    <mergeCell ref="I4:K4"/>
    <mergeCell ref="L3:N3"/>
    <mergeCell ref="L4:N4"/>
    <mergeCell ref="F3:H4"/>
  </mergeCells>
  <printOptions/>
  <pageMargins left="1.1811023622047245" right="0" top="0.984251968503937" bottom="0.7480314960629921" header="0.5118110236220472" footer="0.5118110236220472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2006-07-27T02:23:21Z</cp:lastPrinted>
  <dcterms:created xsi:type="dcterms:W3CDTF">2006-10-04T05:52:13Z</dcterms:created>
  <dcterms:modified xsi:type="dcterms:W3CDTF">2006-11-15T02:36:23Z</dcterms:modified>
  <cp:category/>
  <cp:version/>
  <cp:contentType/>
  <cp:contentStatus/>
</cp:coreProperties>
</file>