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585" tabRatio="605" activeTab="0"/>
  </bookViews>
  <sheets>
    <sheet name="第43表" sheetId="1" r:id="rId1"/>
  </sheets>
  <definedNames>
    <definedName name="\P">'第43表'!$DB$5:$DB$5</definedName>
    <definedName name="_xlnm.Print_Area" localSheetId="0">'第43表'!$A$1:$N$31,'第43表'!$O$1:$AG$31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<sst xmlns="http://schemas.openxmlformats.org/spreadsheetml/2006/main" count="97" uniqueCount="63">
  <si>
    <t xml:space="preserve"> </t>
  </si>
  <si>
    <t>総    数</t>
  </si>
  <si>
    <t xml:space="preserve"> Ｂ  専 修 学 校</t>
  </si>
  <si>
    <t xml:space="preserve">  (専門課程)進学者</t>
  </si>
  <si>
    <t>区</t>
  </si>
  <si>
    <t>区    分</t>
  </si>
  <si>
    <t>計</t>
  </si>
  <si>
    <t>男</t>
  </si>
  <si>
    <t>女</t>
  </si>
  <si>
    <t>分</t>
  </si>
  <si>
    <t>大　 分 　市</t>
  </si>
  <si>
    <t>大分</t>
  </si>
  <si>
    <t>別 　府　 市</t>
  </si>
  <si>
    <t>別府</t>
  </si>
  <si>
    <t>中　 津 　市</t>
  </si>
  <si>
    <t>中津</t>
  </si>
  <si>
    <t>日 　田 　市</t>
  </si>
  <si>
    <t>日田</t>
  </si>
  <si>
    <t>佐 　伯　 市</t>
  </si>
  <si>
    <t>佐伯</t>
  </si>
  <si>
    <t>臼 　杵 　市</t>
  </si>
  <si>
    <t>臼杵</t>
  </si>
  <si>
    <t>津 久 見　市</t>
  </si>
  <si>
    <t>津久見</t>
  </si>
  <si>
    <t>竹 　田 　市</t>
  </si>
  <si>
    <t>竹田</t>
  </si>
  <si>
    <t>豊後高田  市</t>
  </si>
  <si>
    <t>豊後高</t>
  </si>
  <si>
    <t>杵 　築　 市</t>
  </si>
  <si>
    <t>杵築</t>
  </si>
  <si>
    <t>宇 　佐 　市</t>
  </si>
  <si>
    <t>宇佐</t>
  </si>
  <si>
    <t>国見</t>
  </si>
  <si>
    <t>国　東　町</t>
  </si>
  <si>
    <t>国東</t>
  </si>
  <si>
    <t>日　出　町</t>
  </si>
  <si>
    <t>日出</t>
  </si>
  <si>
    <t>山　香　町</t>
  </si>
  <si>
    <t>山香</t>
  </si>
  <si>
    <t>庄内</t>
  </si>
  <si>
    <t>玖　珠　町</t>
  </si>
  <si>
    <t>玖珠</t>
  </si>
  <si>
    <t>第43表　　進路別卒業者数    （高等学校）</t>
  </si>
  <si>
    <t xml:space="preserve"> </t>
  </si>
  <si>
    <t>(一般課程)等入学者</t>
  </si>
  <si>
    <r>
      <t xml:space="preserve"> </t>
    </r>
    <r>
      <rPr>
        <sz val="11"/>
        <rFont val="明朝体"/>
        <family val="3"/>
      </rPr>
      <t>Ｃ  専 修 学 校</t>
    </r>
  </si>
  <si>
    <r>
      <t xml:space="preserve"> </t>
    </r>
    <r>
      <rPr>
        <sz val="11"/>
        <rFont val="明朝体"/>
        <family val="3"/>
      </rPr>
      <t>Ｄ　公共職業能力</t>
    </r>
  </si>
  <si>
    <r>
      <t>　</t>
    </r>
    <r>
      <rPr>
        <sz val="11"/>
        <rFont val="明朝体"/>
        <family val="3"/>
      </rPr>
      <t>開発</t>
    </r>
    <r>
      <rPr>
        <sz val="11"/>
        <rFont val="明朝体"/>
        <family val="3"/>
      </rPr>
      <t>施設等入学者</t>
    </r>
  </si>
  <si>
    <t>国　見　町</t>
  </si>
  <si>
    <t>庄　内　町</t>
  </si>
  <si>
    <t>Ａ  大学等進学者</t>
  </si>
  <si>
    <t>大学等進学率(％)</t>
  </si>
  <si>
    <t>Ｅ   就  職  者</t>
  </si>
  <si>
    <t>Ｆ   一時的な仕事に就いた者</t>
  </si>
  <si>
    <t>G 左記以外の者</t>
  </si>
  <si>
    <t>H 死亡・不詳</t>
  </si>
  <si>
    <t>(A+B+C+D+E+F+G+H)</t>
  </si>
  <si>
    <t>16年</t>
  </si>
  <si>
    <t>平成16年3月</t>
  </si>
  <si>
    <t>平成17年3月</t>
  </si>
  <si>
    <t>豊後大野  市</t>
  </si>
  <si>
    <t>豊後大</t>
  </si>
  <si>
    <t>17年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</si>
</sst>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179" fontId="0" fillId="2" borderId="0" xfId="0" applyNumberFormat="1" applyAlignment="1">
      <alignment vertical="center"/>
    </xf>
    <xf numFmtId="179" fontId="0" fillId="2" borderId="4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vertical="center"/>
    </xf>
    <xf numFmtId="41" fontId="0" fillId="2" borderId="0" xfId="0" applyNumberFormat="1" applyFill="1" applyAlignment="1">
      <alignment vertical="center"/>
    </xf>
    <xf numFmtId="41" fontId="0" fillId="2" borderId="4" xfId="0" applyNumberFormat="1" applyFill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2" xfId="0" applyBorder="1" applyAlignment="1">
      <alignment horizontal="center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 shrinkToFit="1"/>
    </xf>
    <xf numFmtId="3" fontId="0" fillId="2" borderId="3" xfId="0" applyNumberFormat="1" applyBorder="1" applyAlignment="1">
      <alignment horizontal="center" vertical="center" shrinkToFit="1"/>
    </xf>
    <xf numFmtId="3" fontId="0" fillId="2" borderId="12" xfId="0" applyNumberFormat="1" applyFill="1" applyBorder="1" applyAlignment="1">
      <alignment vertical="center"/>
    </xf>
    <xf numFmtId="3" fontId="0" fillId="2" borderId="12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19" xfId="0" applyNumberFormat="1" applyFon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 wrapText="1"/>
    </xf>
    <xf numFmtId="3" fontId="0" fillId="2" borderId="16" xfId="0" applyNumberFormat="1" applyBorder="1" applyAlignment="1">
      <alignment horizontal="center" vertical="center" wrapText="1"/>
    </xf>
    <xf numFmtId="3" fontId="0" fillId="2" borderId="9" xfId="0" applyNumberFormat="1" applyBorder="1" applyAlignment="1">
      <alignment horizontal="center" vertical="center" wrapText="1"/>
    </xf>
    <xf numFmtId="3" fontId="0" fillId="2" borderId="4" xfId="0" applyNumberForma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3"/>
  <sheetViews>
    <sheetView tabSelected="1" showOutlineSymbol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5" sqref="E5"/>
    </sheetView>
  </sheetViews>
  <sheetFormatPr defaultColWidth="10.66015625" defaultRowHeight="42.75" customHeight="1"/>
  <cols>
    <col min="1" max="1" width="3.66015625" style="1" customWidth="1"/>
    <col min="2" max="2" width="10.16015625" style="1" customWidth="1"/>
    <col min="3" max="5" width="9.08203125" style="1" customWidth="1"/>
    <col min="6" max="6" width="7.91015625" style="1" customWidth="1"/>
    <col min="7" max="8" width="7.91015625" style="22" customWidth="1"/>
    <col min="9" max="11" width="8.08203125" style="22" customWidth="1"/>
    <col min="12" max="14" width="6.08203125" style="22" customWidth="1"/>
    <col min="15" max="15" width="5.5" style="22" customWidth="1"/>
    <col min="16" max="17" width="5.16015625" style="22" customWidth="1"/>
    <col min="18" max="18" width="7.83203125" style="1" customWidth="1"/>
    <col min="19" max="20" width="7.83203125" style="22" customWidth="1"/>
    <col min="21" max="23" width="6.16015625" style="22" customWidth="1"/>
    <col min="24" max="26" width="6.08203125" style="22" customWidth="1"/>
    <col min="27" max="29" width="4.91015625" style="22" customWidth="1"/>
    <col min="30" max="31" width="6.91015625" style="1" customWidth="1"/>
    <col min="32" max="32" width="7" style="1" customWidth="1"/>
    <col min="33" max="33" width="5.83203125" style="1" customWidth="1"/>
    <col min="34" max="34" width="10.66015625" style="1" customWidth="1"/>
    <col min="35" max="35" width="4.66015625" style="1" customWidth="1"/>
    <col min="36" max="36" width="12.66015625" style="1" customWidth="1"/>
    <col min="37" max="37" width="7.66015625" style="1" customWidth="1"/>
    <col min="38" max="40" width="6.66015625" style="1" customWidth="1"/>
    <col min="41" max="42" width="5.66015625" style="1" customWidth="1"/>
    <col min="43" max="43" width="6.66015625" style="1" customWidth="1"/>
    <col min="44" max="45" width="5.66015625" style="1" customWidth="1"/>
    <col min="46" max="46" width="6.66015625" style="1" customWidth="1"/>
    <col min="47" max="48" width="5.66015625" style="1" customWidth="1"/>
    <col min="49" max="49" width="6.66015625" style="1" customWidth="1"/>
    <col min="50" max="50" width="10.66015625" style="1" customWidth="1"/>
    <col min="51" max="52" width="5.66015625" style="1" customWidth="1"/>
    <col min="53" max="65" width="6.66015625" style="1" customWidth="1"/>
    <col min="66" max="66" width="4.66015625" style="1" customWidth="1"/>
    <col min="67" max="67" width="12.66015625" style="1" customWidth="1"/>
    <col min="68" max="69" width="7.66015625" style="1" customWidth="1"/>
    <col min="70" max="71" width="6.66015625" style="1" customWidth="1"/>
    <col min="72" max="72" width="7.66015625" style="1" customWidth="1"/>
    <col min="73" max="74" width="6.66015625" style="1" customWidth="1"/>
    <col min="75" max="83" width="4.66015625" style="1" customWidth="1"/>
    <col min="84" max="84" width="12.66015625" style="1" customWidth="1"/>
    <col min="85" max="92" width="10.66015625" style="1" customWidth="1"/>
    <col min="93" max="93" width="4.66015625" style="1" customWidth="1"/>
    <col min="94" max="94" width="12.66015625" style="1" customWidth="1"/>
    <col min="95" max="103" width="8.66015625" style="1" customWidth="1"/>
    <col min="104" max="16384" width="10.66015625" style="1" customWidth="1"/>
  </cols>
  <sheetData>
    <row r="1" ht="42.75" customHeight="1">
      <c r="B1" s="1" t="s">
        <v>42</v>
      </c>
    </row>
    <row r="2" spans="1:105" ht="42.75" customHeight="1">
      <c r="A2" s="2"/>
      <c r="B2" s="2"/>
      <c r="C2" s="2"/>
      <c r="D2" s="2"/>
      <c r="E2" s="2"/>
      <c r="F2" s="2"/>
      <c r="G2" s="23"/>
      <c r="H2" s="23"/>
      <c r="I2" s="23"/>
      <c r="J2" s="23"/>
      <c r="K2" s="23"/>
      <c r="L2" s="23"/>
      <c r="M2" s="23"/>
      <c r="N2" s="23"/>
      <c r="O2" s="24"/>
      <c r="P2" s="24"/>
      <c r="Q2" s="24"/>
      <c r="R2" s="2"/>
      <c r="S2" s="23"/>
      <c r="T2" s="23"/>
      <c r="U2" s="24"/>
      <c r="V2" s="24"/>
      <c r="W2" s="24"/>
      <c r="X2" s="24"/>
      <c r="Y2" s="24"/>
      <c r="Z2" s="24"/>
      <c r="AA2" s="23"/>
      <c r="AB2" s="23"/>
      <c r="AC2" s="23"/>
      <c r="AD2" s="2"/>
      <c r="AE2" s="2"/>
      <c r="AF2" s="2"/>
      <c r="AG2" s="2"/>
      <c r="DA2" s="1" t="s">
        <v>0</v>
      </c>
    </row>
    <row r="3" spans="3:105" ht="42.75" customHeight="1">
      <c r="C3" s="51" t="s">
        <v>1</v>
      </c>
      <c r="D3" s="49"/>
      <c r="E3" s="50"/>
      <c r="F3" s="68" t="s">
        <v>50</v>
      </c>
      <c r="G3" s="49"/>
      <c r="H3" s="50"/>
      <c r="I3" s="58" t="s">
        <v>2</v>
      </c>
      <c r="J3" s="49"/>
      <c r="K3" s="59"/>
      <c r="L3" s="61" t="s">
        <v>45</v>
      </c>
      <c r="M3" s="49"/>
      <c r="N3" s="49"/>
      <c r="O3" s="63" t="s">
        <v>46</v>
      </c>
      <c r="P3" s="64"/>
      <c r="Q3" s="65"/>
      <c r="R3" s="51" t="s">
        <v>52</v>
      </c>
      <c r="S3" s="49"/>
      <c r="T3" s="49"/>
      <c r="U3" s="71" t="s">
        <v>53</v>
      </c>
      <c r="V3" s="72"/>
      <c r="W3" s="72"/>
      <c r="X3" s="63" t="s">
        <v>54</v>
      </c>
      <c r="Y3" s="64"/>
      <c r="Z3" s="65"/>
      <c r="AA3" s="53" t="s">
        <v>55</v>
      </c>
      <c r="AB3" s="54"/>
      <c r="AC3" s="55"/>
      <c r="AD3" s="51" t="s">
        <v>51</v>
      </c>
      <c r="AE3" s="49"/>
      <c r="AF3" s="50"/>
      <c r="AG3" s="3"/>
      <c r="DA3" s="1" t="s">
        <v>0</v>
      </c>
    </row>
    <row r="4" spans="3:33" ht="42.75" customHeight="1">
      <c r="C4" s="9" t="s">
        <v>56</v>
      </c>
      <c r="D4" s="10"/>
      <c r="E4" s="10"/>
      <c r="F4" s="69"/>
      <c r="G4" s="56"/>
      <c r="H4" s="70"/>
      <c r="I4" s="60" t="s">
        <v>3</v>
      </c>
      <c r="J4" s="56"/>
      <c r="K4" s="57"/>
      <c r="L4" s="62" t="s">
        <v>44</v>
      </c>
      <c r="M4" s="56"/>
      <c r="N4" s="56"/>
      <c r="O4" s="66" t="s">
        <v>47</v>
      </c>
      <c r="P4" s="47"/>
      <c r="Q4" s="67"/>
      <c r="R4" s="52"/>
      <c r="S4" s="47"/>
      <c r="T4" s="47"/>
      <c r="U4" s="73"/>
      <c r="V4" s="74"/>
      <c r="W4" s="74"/>
      <c r="X4" s="52"/>
      <c r="Y4" s="47"/>
      <c r="Z4" s="67"/>
      <c r="AA4" s="56"/>
      <c r="AB4" s="56"/>
      <c r="AC4" s="57"/>
      <c r="AD4" s="52"/>
      <c r="AE4" s="47"/>
      <c r="AF4" s="48"/>
      <c r="AG4" s="5" t="s">
        <v>4</v>
      </c>
    </row>
    <row r="5" spans="2:106" ht="42.75" customHeight="1">
      <c r="B5" s="1" t="s">
        <v>5</v>
      </c>
      <c r="C5" s="3"/>
      <c r="D5" s="3"/>
      <c r="E5" s="3"/>
      <c r="F5" s="3"/>
      <c r="G5" s="25"/>
      <c r="H5" s="25"/>
      <c r="I5" s="25"/>
      <c r="J5" s="25"/>
      <c r="K5" s="25"/>
      <c r="L5" s="26"/>
      <c r="M5" s="25"/>
      <c r="N5" s="25"/>
      <c r="O5" s="26"/>
      <c r="P5" s="25"/>
      <c r="Q5" s="40"/>
      <c r="R5" s="33"/>
      <c r="S5" s="25"/>
      <c r="T5" s="25"/>
      <c r="U5" s="33"/>
      <c r="V5" s="25"/>
      <c r="W5" s="25"/>
      <c r="X5" s="25"/>
      <c r="Y5" s="25"/>
      <c r="Z5" s="25"/>
      <c r="AA5" s="25"/>
      <c r="AB5" s="25"/>
      <c r="AC5" s="25"/>
      <c r="AD5" s="3"/>
      <c r="AE5" s="3"/>
      <c r="AF5" s="3"/>
      <c r="AG5" s="3"/>
      <c r="DA5" s="6" t="s">
        <v>0</v>
      </c>
      <c r="DB5" s="1" t="s">
        <v>0</v>
      </c>
    </row>
    <row r="6" spans="3:106" ht="42.75" customHeight="1">
      <c r="C6" s="5" t="s">
        <v>6</v>
      </c>
      <c r="D6" s="5" t="s">
        <v>7</v>
      </c>
      <c r="E6" s="5" t="s">
        <v>8</v>
      </c>
      <c r="F6" s="5" t="s">
        <v>6</v>
      </c>
      <c r="G6" s="28" t="s">
        <v>7</v>
      </c>
      <c r="H6" s="28" t="s">
        <v>8</v>
      </c>
      <c r="I6" s="28" t="s">
        <v>6</v>
      </c>
      <c r="J6" s="28" t="s">
        <v>7</v>
      </c>
      <c r="K6" s="28" t="s">
        <v>8</v>
      </c>
      <c r="L6" s="29" t="s">
        <v>6</v>
      </c>
      <c r="M6" s="28" t="s">
        <v>7</v>
      </c>
      <c r="N6" s="28" t="s">
        <v>8</v>
      </c>
      <c r="O6" s="29" t="s">
        <v>6</v>
      </c>
      <c r="P6" s="28" t="s">
        <v>7</v>
      </c>
      <c r="Q6" s="41" t="s">
        <v>8</v>
      </c>
      <c r="R6" s="19" t="s">
        <v>6</v>
      </c>
      <c r="S6" s="28" t="s">
        <v>7</v>
      </c>
      <c r="T6" s="28" t="s">
        <v>8</v>
      </c>
      <c r="U6" s="19" t="s">
        <v>6</v>
      </c>
      <c r="V6" s="28" t="s">
        <v>7</v>
      </c>
      <c r="W6" s="28" t="s">
        <v>8</v>
      </c>
      <c r="X6" s="28" t="s">
        <v>6</v>
      </c>
      <c r="Y6" s="28" t="s">
        <v>7</v>
      </c>
      <c r="Z6" s="28" t="s">
        <v>8</v>
      </c>
      <c r="AA6" s="28" t="s">
        <v>6</v>
      </c>
      <c r="AB6" s="28" t="s">
        <v>7</v>
      </c>
      <c r="AC6" s="28" t="s">
        <v>8</v>
      </c>
      <c r="AD6" s="5" t="s">
        <v>6</v>
      </c>
      <c r="AE6" s="5" t="s">
        <v>7</v>
      </c>
      <c r="AF6" s="5" t="s">
        <v>8</v>
      </c>
      <c r="AG6" s="5" t="s">
        <v>9</v>
      </c>
      <c r="DB6" s="1" t="s">
        <v>0</v>
      </c>
    </row>
    <row r="7" spans="1:106" ht="42.75" customHeight="1">
      <c r="A7" s="2"/>
      <c r="B7" s="2"/>
      <c r="C7" s="4"/>
      <c r="D7" s="4"/>
      <c r="E7" s="4"/>
      <c r="F7" s="4"/>
      <c r="G7" s="27"/>
      <c r="H7" s="27"/>
      <c r="I7" s="27"/>
      <c r="J7" s="27"/>
      <c r="K7" s="27"/>
      <c r="L7" s="30"/>
      <c r="M7" s="27"/>
      <c r="N7" s="27"/>
      <c r="O7" s="42"/>
      <c r="P7" s="43"/>
      <c r="Q7" s="44"/>
      <c r="R7" s="20"/>
      <c r="S7" s="27"/>
      <c r="T7" s="27"/>
      <c r="U7" s="20"/>
      <c r="V7" s="27"/>
      <c r="W7" s="27"/>
      <c r="X7" s="27"/>
      <c r="Y7" s="27"/>
      <c r="Z7" s="27"/>
      <c r="AA7" s="27"/>
      <c r="AB7" s="27"/>
      <c r="AC7" s="27"/>
      <c r="AD7" s="4"/>
      <c r="AE7" s="4"/>
      <c r="AF7" s="4"/>
      <c r="AG7" s="4"/>
      <c r="DB7" s="1" t="s">
        <v>0</v>
      </c>
    </row>
    <row r="8" spans="3:33" ht="42.75" customHeight="1">
      <c r="C8" s="3"/>
      <c r="AG8" s="3"/>
    </row>
    <row r="9" spans="1:33" ht="42.75" customHeight="1">
      <c r="A9" s="34" t="s">
        <v>58</v>
      </c>
      <c r="B9" s="34"/>
      <c r="C9" s="12">
        <v>13451</v>
      </c>
      <c r="D9" s="13">
        <v>6787</v>
      </c>
      <c r="E9" s="13">
        <v>6664</v>
      </c>
      <c r="F9" s="13">
        <v>5613</v>
      </c>
      <c r="G9" s="31">
        <v>2582</v>
      </c>
      <c r="H9" s="31">
        <v>3031</v>
      </c>
      <c r="I9" s="31">
        <v>2649</v>
      </c>
      <c r="J9" s="31">
        <v>1267</v>
      </c>
      <c r="K9" s="31">
        <v>1382</v>
      </c>
      <c r="L9" s="31">
        <v>800</v>
      </c>
      <c r="M9" s="31">
        <v>476</v>
      </c>
      <c r="N9" s="31">
        <v>324</v>
      </c>
      <c r="O9" s="31">
        <v>92</v>
      </c>
      <c r="P9" s="31">
        <v>79</v>
      </c>
      <c r="Q9" s="31">
        <v>13</v>
      </c>
      <c r="R9" s="13">
        <v>3322</v>
      </c>
      <c r="S9" s="31">
        <v>1986</v>
      </c>
      <c r="T9" s="31">
        <v>1336</v>
      </c>
      <c r="U9" s="31">
        <v>195</v>
      </c>
      <c r="V9" s="31">
        <v>81</v>
      </c>
      <c r="W9" s="31">
        <v>114</v>
      </c>
      <c r="X9" s="31">
        <v>779</v>
      </c>
      <c r="Y9" s="31">
        <v>316</v>
      </c>
      <c r="Z9" s="31">
        <v>463</v>
      </c>
      <c r="AA9" s="31">
        <v>1</v>
      </c>
      <c r="AB9" s="31">
        <v>0</v>
      </c>
      <c r="AC9" s="31">
        <v>1</v>
      </c>
      <c r="AD9" s="16">
        <v>41.7</v>
      </c>
      <c r="AE9" s="16">
        <v>38</v>
      </c>
      <c r="AF9" s="16">
        <v>45.5</v>
      </c>
      <c r="AG9" s="35" t="s">
        <v>57</v>
      </c>
    </row>
    <row r="10" spans="3:33" ht="42.75" customHeight="1">
      <c r="C10" s="12"/>
      <c r="D10" s="13"/>
      <c r="E10" s="13"/>
      <c r="F10" s="13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1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6"/>
      <c r="AE10" s="16"/>
      <c r="AF10" s="16"/>
      <c r="AG10" s="3"/>
    </row>
    <row r="11" spans="1:33" ht="42.75" customHeight="1">
      <c r="A11" s="1" t="s">
        <v>59</v>
      </c>
      <c r="C11" s="12">
        <f>SUM(C13:C31)</f>
        <v>13059</v>
      </c>
      <c r="D11" s="14">
        <f aca="true" t="shared" si="0" ref="D11:N11">SUM(D13:D31)</f>
        <v>6573</v>
      </c>
      <c r="E11" s="14">
        <f t="shared" si="0"/>
        <v>6486</v>
      </c>
      <c r="F11" s="14">
        <f t="shared" si="0"/>
        <v>5602</v>
      </c>
      <c r="G11" s="14">
        <f t="shared" si="0"/>
        <v>2642</v>
      </c>
      <c r="H11" s="14">
        <f t="shared" si="0"/>
        <v>2960</v>
      </c>
      <c r="I11" s="14">
        <f t="shared" si="0"/>
        <v>2715</v>
      </c>
      <c r="J11" s="14">
        <f t="shared" si="0"/>
        <v>1230</v>
      </c>
      <c r="K11" s="14">
        <f t="shared" si="0"/>
        <v>1485</v>
      </c>
      <c r="L11" s="14">
        <f t="shared" si="0"/>
        <v>530</v>
      </c>
      <c r="M11" s="14">
        <f t="shared" si="0"/>
        <v>314</v>
      </c>
      <c r="N11" s="14">
        <f t="shared" si="0"/>
        <v>216</v>
      </c>
      <c r="O11" s="14">
        <f aca="true" t="shared" si="1" ref="O11:AC11">SUM(O13:O31)</f>
        <v>84</v>
      </c>
      <c r="P11" s="14">
        <f t="shared" si="1"/>
        <v>68</v>
      </c>
      <c r="Q11" s="14">
        <f t="shared" si="1"/>
        <v>16</v>
      </c>
      <c r="R11" s="14">
        <f t="shared" si="1"/>
        <v>3447</v>
      </c>
      <c r="S11" s="14">
        <f t="shared" si="1"/>
        <v>2027</v>
      </c>
      <c r="T11" s="14">
        <f t="shared" si="1"/>
        <v>1420</v>
      </c>
      <c r="U11" s="14">
        <f t="shared" si="1"/>
        <v>114</v>
      </c>
      <c r="V11" s="14">
        <f t="shared" si="1"/>
        <v>52</v>
      </c>
      <c r="W11" s="14">
        <f t="shared" si="1"/>
        <v>62</v>
      </c>
      <c r="X11" s="14">
        <f t="shared" si="1"/>
        <v>566</v>
      </c>
      <c r="Y11" s="14">
        <f t="shared" si="1"/>
        <v>239</v>
      </c>
      <c r="Z11" s="14">
        <f t="shared" si="1"/>
        <v>327</v>
      </c>
      <c r="AA11" s="14">
        <f t="shared" si="1"/>
        <v>1</v>
      </c>
      <c r="AB11" s="14">
        <f t="shared" si="1"/>
        <v>1</v>
      </c>
      <c r="AC11" s="14">
        <f t="shared" si="1"/>
        <v>0</v>
      </c>
      <c r="AD11" s="16">
        <f>IF(C11=0,REPT(" ",4)&amp;"-",ROUND(F11/C11*100,1))</f>
        <v>42.9</v>
      </c>
      <c r="AE11" s="16">
        <f>IF(D11=0,REPT(" ",4)&amp;"-",ROUND(G11/D11*100,1))</f>
        <v>40.2</v>
      </c>
      <c r="AF11" s="16">
        <f>IF(E11=0,REPT(" ",4)&amp;"-",ROUND(H11/E11*100,1))</f>
        <v>45.6</v>
      </c>
      <c r="AG11" s="5" t="s">
        <v>62</v>
      </c>
    </row>
    <row r="12" spans="1:33" ht="42.75" customHeight="1">
      <c r="A12" s="7"/>
      <c r="B12" s="11"/>
      <c r="C12" s="14"/>
      <c r="D12" s="13"/>
      <c r="E12" s="13"/>
      <c r="F12" s="13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13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6"/>
      <c r="AE12" s="16"/>
      <c r="AF12" s="16"/>
      <c r="AG12" s="21"/>
    </row>
    <row r="13" spans="1:33" ht="42.75" customHeight="1">
      <c r="A13" s="8" t="s">
        <v>10</v>
      </c>
      <c r="B13" s="8"/>
      <c r="C13" s="12">
        <f aca="true" t="shared" si="2" ref="C13:C31">D13+E13</f>
        <v>5365</v>
      </c>
      <c r="D13" s="13">
        <f aca="true" t="shared" si="3" ref="D13:D24">G13+J13+M13+P13+S13+V13+Y13+AB13</f>
        <v>2700</v>
      </c>
      <c r="E13" s="13">
        <f aca="true" t="shared" si="4" ref="E13:E24">H13+K13+N13+Q13+T13+W13+Z13+AC13</f>
        <v>2665</v>
      </c>
      <c r="F13" s="13">
        <f aca="true" t="shared" si="5" ref="F13:F31">G13+H13</f>
        <v>2523</v>
      </c>
      <c r="G13" s="31">
        <v>1159</v>
      </c>
      <c r="H13" s="31">
        <v>1364</v>
      </c>
      <c r="I13" s="31">
        <f aca="true" t="shared" si="6" ref="I13:I31">J13+K13</f>
        <v>1010</v>
      </c>
      <c r="J13" s="31">
        <v>470</v>
      </c>
      <c r="K13" s="31">
        <v>540</v>
      </c>
      <c r="L13" s="31">
        <f aca="true" t="shared" si="7" ref="L13:L31">M13+N13</f>
        <v>290</v>
      </c>
      <c r="M13" s="31">
        <v>182</v>
      </c>
      <c r="N13" s="31">
        <v>108</v>
      </c>
      <c r="O13" s="31">
        <f aca="true" t="shared" si="8" ref="O13:O31">P13+Q13</f>
        <v>24</v>
      </c>
      <c r="P13" s="31">
        <v>22</v>
      </c>
      <c r="Q13" s="31">
        <v>2</v>
      </c>
      <c r="R13" s="13">
        <f aca="true" t="shared" si="9" ref="R13:R31">S13+T13</f>
        <v>1197</v>
      </c>
      <c r="S13" s="31">
        <v>744</v>
      </c>
      <c r="T13" s="31">
        <v>453</v>
      </c>
      <c r="U13" s="13">
        <f aca="true" t="shared" si="10" ref="U13:U31">V13+W13</f>
        <v>68</v>
      </c>
      <c r="V13" s="31">
        <v>24</v>
      </c>
      <c r="W13" s="31">
        <v>44</v>
      </c>
      <c r="X13" s="31">
        <f aca="true" t="shared" si="11" ref="X13:X31">Y13+Z13</f>
        <v>253</v>
      </c>
      <c r="Y13" s="31">
        <v>99</v>
      </c>
      <c r="Z13" s="31">
        <v>154</v>
      </c>
      <c r="AA13" s="31">
        <f aca="true" t="shared" si="12" ref="AA13:AA31">AB13+AC13</f>
        <v>0</v>
      </c>
      <c r="AB13" s="31">
        <v>0</v>
      </c>
      <c r="AC13" s="31">
        <v>0</v>
      </c>
      <c r="AD13" s="16">
        <f aca="true" t="shared" si="13" ref="AD13:AD31">IF(C13=0,REPT(" ",4)&amp;"-",ROUND(F13/C13*100,1))</f>
        <v>47</v>
      </c>
      <c r="AE13" s="16">
        <f aca="true" t="shared" si="14" ref="AE13:AE31">IF(D13=0,REPT(" ",4)&amp;"-",ROUND(G13/D13*100,1))</f>
        <v>42.9</v>
      </c>
      <c r="AF13" s="16">
        <f aca="true" t="shared" si="15" ref="AF13:AF31">IF(E13=0,REPT(" ",4)&amp;"-",ROUND(H13/E13*100,1))</f>
        <v>51.2</v>
      </c>
      <c r="AG13" s="5" t="s">
        <v>11</v>
      </c>
    </row>
    <row r="14" spans="1:33" ht="42.75" customHeight="1">
      <c r="A14" s="8" t="s">
        <v>12</v>
      </c>
      <c r="B14" s="8"/>
      <c r="C14" s="12">
        <f t="shared" si="2"/>
        <v>1158</v>
      </c>
      <c r="D14" s="13">
        <f t="shared" si="3"/>
        <v>512</v>
      </c>
      <c r="E14" s="13">
        <f t="shared" si="4"/>
        <v>646</v>
      </c>
      <c r="F14" s="13">
        <f t="shared" si="5"/>
        <v>572</v>
      </c>
      <c r="G14" s="31">
        <v>247</v>
      </c>
      <c r="H14" s="31">
        <v>325</v>
      </c>
      <c r="I14" s="31">
        <f t="shared" si="6"/>
        <v>229</v>
      </c>
      <c r="J14" s="31">
        <v>97</v>
      </c>
      <c r="K14" s="31">
        <v>132</v>
      </c>
      <c r="L14" s="31">
        <f t="shared" si="7"/>
        <v>53</v>
      </c>
      <c r="M14" s="31">
        <v>37</v>
      </c>
      <c r="N14" s="31">
        <v>16</v>
      </c>
      <c r="O14" s="31">
        <f t="shared" si="8"/>
        <v>10</v>
      </c>
      <c r="P14" s="31">
        <v>6</v>
      </c>
      <c r="Q14" s="31">
        <v>4</v>
      </c>
      <c r="R14" s="13">
        <f t="shared" si="9"/>
        <v>218</v>
      </c>
      <c r="S14" s="31">
        <v>98</v>
      </c>
      <c r="T14" s="31">
        <v>120</v>
      </c>
      <c r="U14" s="13">
        <f t="shared" si="10"/>
        <v>8</v>
      </c>
      <c r="V14" s="31">
        <v>1</v>
      </c>
      <c r="W14" s="31">
        <v>7</v>
      </c>
      <c r="X14" s="31">
        <f t="shared" si="11"/>
        <v>68</v>
      </c>
      <c r="Y14" s="31">
        <v>26</v>
      </c>
      <c r="Z14" s="31">
        <v>42</v>
      </c>
      <c r="AA14" s="31">
        <f t="shared" si="12"/>
        <v>0</v>
      </c>
      <c r="AB14" s="31">
        <v>0</v>
      </c>
      <c r="AC14" s="31">
        <v>0</v>
      </c>
      <c r="AD14" s="16">
        <f t="shared" si="13"/>
        <v>49.4</v>
      </c>
      <c r="AE14" s="16">
        <f t="shared" si="14"/>
        <v>48.2</v>
      </c>
      <c r="AF14" s="16">
        <f t="shared" si="15"/>
        <v>50.3</v>
      </c>
      <c r="AG14" s="5" t="s">
        <v>13</v>
      </c>
    </row>
    <row r="15" spans="1:33" ht="42.75" customHeight="1">
      <c r="A15" s="8" t="s">
        <v>14</v>
      </c>
      <c r="B15" s="8"/>
      <c r="C15" s="12">
        <f t="shared" si="2"/>
        <v>1055</v>
      </c>
      <c r="D15" s="13">
        <f t="shared" si="3"/>
        <v>550</v>
      </c>
      <c r="E15" s="13">
        <f t="shared" si="4"/>
        <v>505</v>
      </c>
      <c r="F15" s="13">
        <f t="shared" si="5"/>
        <v>464</v>
      </c>
      <c r="G15" s="31">
        <v>248</v>
      </c>
      <c r="H15" s="31">
        <v>216</v>
      </c>
      <c r="I15" s="31">
        <f t="shared" si="6"/>
        <v>224</v>
      </c>
      <c r="J15" s="31">
        <v>90</v>
      </c>
      <c r="K15" s="31">
        <v>134</v>
      </c>
      <c r="L15" s="31">
        <f t="shared" si="7"/>
        <v>21</v>
      </c>
      <c r="M15" s="31">
        <v>8</v>
      </c>
      <c r="N15" s="31">
        <v>13</v>
      </c>
      <c r="O15" s="31">
        <f t="shared" si="8"/>
        <v>7</v>
      </c>
      <c r="P15" s="31">
        <v>7</v>
      </c>
      <c r="Q15" s="31">
        <v>0</v>
      </c>
      <c r="R15" s="13">
        <f t="shared" si="9"/>
        <v>303</v>
      </c>
      <c r="S15" s="31">
        <v>178</v>
      </c>
      <c r="T15" s="31">
        <v>125</v>
      </c>
      <c r="U15" s="13">
        <f t="shared" si="10"/>
        <v>5</v>
      </c>
      <c r="V15" s="31">
        <v>4</v>
      </c>
      <c r="W15" s="31">
        <v>1</v>
      </c>
      <c r="X15" s="31">
        <f t="shared" si="11"/>
        <v>31</v>
      </c>
      <c r="Y15" s="31">
        <v>15</v>
      </c>
      <c r="Z15" s="31">
        <v>16</v>
      </c>
      <c r="AA15" s="31">
        <f t="shared" si="12"/>
        <v>0</v>
      </c>
      <c r="AB15" s="31">
        <v>0</v>
      </c>
      <c r="AC15" s="31">
        <v>0</v>
      </c>
      <c r="AD15" s="16">
        <f t="shared" si="13"/>
        <v>44</v>
      </c>
      <c r="AE15" s="16">
        <f t="shared" si="14"/>
        <v>45.1</v>
      </c>
      <c r="AF15" s="16">
        <f t="shared" si="15"/>
        <v>42.8</v>
      </c>
      <c r="AG15" s="5" t="s">
        <v>15</v>
      </c>
    </row>
    <row r="16" spans="1:33" ht="42.75" customHeight="1">
      <c r="A16" s="8" t="s">
        <v>16</v>
      </c>
      <c r="B16" s="8"/>
      <c r="C16" s="12">
        <f t="shared" si="2"/>
        <v>1155</v>
      </c>
      <c r="D16" s="13">
        <f t="shared" si="3"/>
        <v>574</v>
      </c>
      <c r="E16" s="13">
        <f t="shared" si="4"/>
        <v>581</v>
      </c>
      <c r="F16" s="13">
        <f t="shared" si="5"/>
        <v>417</v>
      </c>
      <c r="G16" s="31">
        <v>189</v>
      </c>
      <c r="H16" s="31">
        <v>228</v>
      </c>
      <c r="I16" s="31">
        <f t="shared" si="6"/>
        <v>269</v>
      </c>
      <c r="J16" s="31">
        <v>123</v>
      </c>
      <c r="K16" s="31">
        <v>146</v>
      </c>
      <c r="L16" s="31">
        <f t="shared" si="7"/>
        <v>6</v>
      </c>
      <c r="M16" s="31">
        <v>1</v>
      </c>
      <c r="N16" s="31">
        <v>5</v>
      </c>
      <c r="O16" s="31">
        <f t="shared" si="8"/>
        <v>1</v>
      </c>
      <c r="P16" s="31">
        <v>1</v>
      </c>
      <c r="Q16" s="31">
        <v>0</v>
      </c>
      <c r="R16" s="13">
        <f t="shared" si="9"/>
        <v>389</v>
      </c>
      <c r="S16" s="31">
        <v>219</v>
      </c>
      <c r="T16" s="31">
        <v>170</v>
      </c>
      <c r="U16" s="13">
        <f t="shared" si="10"/>
        <v>24</v>
      </c>
      <c r="V16" s="31">
        <v>17</v>
      </c>
      <c r="W16" s="31">
        <v>7</v>
      </c>
      <c r="X16" s="31">
        <f t="shared" si="11"/>
        <v>49</v>
      </c>
      <c r="Y16" s="31">
        <v>24</v>
      </c>
      <c r="Z16" s="31">
        <v>25</v>
      </c>
      <c r="AA16" s="31">
        <f t="shared" si="12"/>
        <v>0</v>
      </c>
      <c r="AB16" s="31">
        <v>0</v>
      </c>
      <c r="AC16" s="31">
        <v>0</v>
      </c>
      <c r="AD16" s="16">
        <f t="shared" si="13"/>
        <v>36.1</v>
      </c>
      <c r="AE16" s="16">
        <f t="shared" si="14"/>
        <v>32.9</v>
      </c>
      <c r="AF16" s="16">
        <f t="shared" si="15"/>
        <v>39.2</v>
      </c>
      <c r="AG16" s="5" t="s">
        <v>17</v>
      </c>
    </row>
    <row r="17" spans="1:33" ht="42.75" customHeight="1">
      <c r="A17" s="8" t="s">
        <v>18</v>
      </c>
      <c r="B17" s="8"/>
      <c r="C17" s="12">
        <f t="shared" si="2"/>
        <v>789</v>
      </c>
      <c r="D17" s="13">
        <f t="shared" si="3"/>
        <v>370</v>
      </c>
      <c r="E17" s="13">
        <f t="shared" si="4"/>
        <v>419</v>
      </c>
      <c r="F17" s="13">
        <f t="shared" si="5"/>
        <v>273</v>
      </c>
      <c r="G17" s="31">
        <v>121</v>
      </c>
      <c r="H17" s="31">
        <v>152</v>
      </c>
      <c r="I17" s="31">
        <f t="shared" si="6"/>
        <v>188</v>
      </c>
      <c r="J17" s="31">
        <v>77</v>
      </c>
      <c r="K17" s="31">
        <v>111</v>
      </c>
      <c r="L17" s="31">
        <f t="shared" si="7"/>
        <v>40</v>
      </c>
      <c r="M17" s="31">
        <v>17</v>
      </c>
      <c r="N17" s="31">
        <v>23</v>
      </c>
      <c r="O17" s="31">
        <f t="shared" si="8"/>
        <v>9</v>
      </c>
      <c r="P17" s="31">
        <v>7</v>
      </c>
      <c r="Q17" s="31">
        <v>2</v>
      </c>
      <c r="R17" s="13">
        <f t="shared" si="9"/>
        <v>255</v>
      </c>
      <c r="S17" s="31">
        <v>134</v>
      </c>
      <c r="T17" s="31">
        <v>121</v>
      </c>
      <c r="U17" s="13">
        <f t="shared" si="10"/>
        <v>1</v>
      </c>
      <c r="V17" s="31">
        <v>0</v>
      </c>
      <c r="W17" s="31">
        <v>1</v>
      </c>
      <c r="X17" s="31">
        <f t="shared" si="11"/>
        <v>23</v>
      </c>
      <c r="Y17" s="31">
        <v>14</v>
      </c>
      <c r="Z17" s="31">
        <v>9</v>
      </c>
      <c r="AA17" s="31">
        <f t="shared" si="12"/>
        <v>0</v>
      </c>
      <c r="AB17" s="31">
        <v>0</v>
      </c>
      <c r="AC17" s="31">
        <v>0</v>
      </c>
      <c r="AD17" s="16">
        <f t="shared" si="13"/>
        <v>34.6</v>
      </c>
      <c r="AE17" s="16">
        <f t="shared" si="14"/>
        <v>32.7</v>
      </c>
      <c r="AF17" s="16">
        <f t="shared" si="15"/>
        <v>36.3</v>
      </c>
      <c r="AG17" s="5" t="s">
        <v>19</v>
      </c>
    </row>
    <row r="18" spans="1:33" ht="42.75" customHeight="1">
      <c r="A18" s="8" t="s">
        <v>20</v>
      </c>
      <c r="B18" s="8"/>
      <c r="C18" s="12">
        <f t="shared" si="2"/>
        <v>423</v>
      </c>
      <c r="D18" s="13">
        <f t="shared" si="3"/>
        <v>208</v>
      </c>
      <c r="E18" s="13">
        <f t="shared" si="4"/>
        <v>215</v>
      </c>
      <c r="F18" s="13">
        <f t="shared" si="5"/>
        <v>171</v>
      </c>
      <c r="G18" s="31">
        <v>95</v>
      </c>
      <c r="H18" s="31">
        <v>76</v>
      </c>
      <c r="I18" s="31">
        <f t="shared" si="6"/>
        <v>78</v>
      </c>
      <c r="J18" s="31">
        <v>29</v>
      </c>
      <c r="K18" s="31">
        <v>49</v>
      </c>
      <c r="L18" s="31">
        <f t="shared" si="7"/>
        <v>12</v>
      </c>
      <c r="M18" s="31">
        <v>9</v>
      </c>
      <c r="N18" s="31">
        <v>3</v>
      </c>
      <c r="O18" s="31">
        <f t="shared" si="8"/>
        <v>1</v>
      </c>
      <c r="P18" s="31">
        <v>0</v>
      </c>
      <c r="Q18" s="31">
        <v>1</v>
      </c>
      <c r="R18" s="13">
        <f t="shared" si="9"/>
        <v>151</v>
      </c>
      <c r="S18" s="31">
        <v>70</v>
      </c>
      <c r="T18" s="31">
        <v>81</v>
      </c>
      <c r="U18" s="13">
        <f t="shared" si="10"/>
        <v>2</v>
      </c>
      <c r="V18" s="31">
        <v>1</v>
      </c>
      <c r="W18" s="31">
        <v>1</v>
      </c>
      <c r="X18" s="31">
        <f t="shared" si="11"/>
        <v>7</v>
      </c>
      <c r="Y18" s="31">
        <v>3</v>
      </c>
      <c r="Z18" s="31">
        <v>4</v>
      </c>
      <c r="AA18" s="31">
        <f t="shared" si="12"/>
        <v>1</v>
      </c>
      <c r="AB18" s="31">
        <v>1</v>
      </c>
      <c r="AC18" s="31">
        <v>0</v>
      </c>
      <c r="AD18" s="16">
        <f t="shared" si="13"/>
        <v>40.4</v>
      </c>
      <c r="AE18" s="16">
        <f t="shared" si="14"/>
        <v>45.7</v>
      </c>
      <c r="AF18" s="16">
        <f t="shared" si="15"/>
        <v>35.3</v>
      </c>
      <c r="AG18" s="5" t="s">
        <v>21</v>
      </c>
    </row>
    <row r="19" spans="1:33" ht="42.75" customHeight="1">
      <c r="A19" s="8" t="s">
        <v>22</v>
      </c>
      <c r="B19" s="8"/>
      <c r="C19" s="12">
        <f t="shared" si="2"/>
        <v>252</v>
      </c>
      <c r="D19" s="13">
        <f t="shared" si="3"/>
        <v>155</v>
      </c>
      <c r="E19" s="13">
        <f t="shared" si="4"/>
        <v>97</v>
      </c>
      <c r="F19" s="13">
        <f t="shared" si="5"/>
        <v>57</v>
      </c>
      <c r="G19" s="31">
        <v>27</v>
      </c>
      <c r="H19" s="31">
        <v>30</v>
      </c>
      <c r="I19" s="31">
        <f t="shared" si="6"/>
        <v>54</v>
      </c>
      <c r="J19" s="31">
        <v>25</v>
      </c>
      <c r="K19" s="31">
        <v>29</v>
      </c>
      <c r="L19" s="31">
        <f t="shared" si="7"/>
        <v>2</v>
      </c>
      <c r="M19" s="31">
        <v>2</v>
      </c>
      <c r="N19" s="31">
        <v>0</v>
      </c>
      <c r="O19" s="31">
        <f t="shared" si="8"/>
        <v>0</v>
      </c>
      <c r="P19" s="31">
        <v>0</v>
      </c>
      <c r="Q19" s="31">
        <v>0</v>
      </c>
      <c r="R19" s="13">
        <f t="shared" si="9"/>
        <v>128</v>
      </c>
      <c r="S19" s="31">
        <v>96</v>
      </c>
      <c r="T19" s="31">
        <v>32</v>
      </c>
      <c r="U19" s="13">
        <f t="shared" si="10"/>
        <v>1</v>
      </c>
      <c r="V19" s="31">
        <v>1</v>
      </c>
      <c r="W19" s="31">
        <v>0</v>
      </c>
      <c r="X19" s="31">
        <f t="shared" si="11"/>
        <v>10</v>
      </c>
      <c r="Y19" s="31">
        <v>4</v>
      </c>
      <c r="Z19" s="31">
        <v>6</v>
      </c>
      <c r="AA19" s="31">
        <f t="shared" si="12"/>
        <v>0</v>
      </c>
      <c r="AB19" s="31">
        <v>0</v>
      </c>
      <c r="AC19" s="31">
        <v>0</v>
      </c>
      <c r="AD19" s="16">
        <f t="shared" si="13"/>
        <v>22.6</v>
      </c>
      <c r="AE19" s="16">
        <f t="shared" si="14"/>
        <v>17.4</v>
      </c>
      <c r="AF19" s="16">
        <f t="shared" si="15"/>
        <v>30.9</v>
      </c>
      <c r="AG19" s="5" t="s">
        <v>23</v>
      </c>
    </row>
    <row r="20" spans="1:33" ht="42.75" customHeight="1">
      <c r="A20" s="8" t="s">
        <v>24</v>
      </c>
      <c r="B20" s="8"/>
      <c r="C20" s="12">
        <f t="shared" si="2"/>
        <v>419</v>
      </c>
      <c r="D20" s="13">
        <f t="shared" si="3"/>
        <v>201</v>
      </c>
      <c r="E20" s="13">
        <f t="shared" si="4"/>
        <v>218</v>
      </c>
      <c r="F20" s="13">
        <f t="shared" si="5"/>
        <v>176</v>
      </c>
      <c r="G20" s="31">
        <v>82</v>
      </c>
      <c r="H20" s="31">
        <v>94</v>
      </c>
      <c r="I20" s="31">
        <f t="shared" si="6"/>
        <v>52</v>
      </c>
      <c r="J20" s="31">
        <v>20</v>
      </c>
      <c r="K20" s="31">
        <v>32</v>
      </c>
      <c r="L20" s="31">
        <f t="shared" si="7"/>
        <v>58</v>
      </c>
      <c r="M20" s="31">
        <v>32</v>
      </c>
      <c r="N20" s="31">
        <v>26</v>
      </c>
      <c r="O20" s="31">
        <f t="shared" si="8"/>
        <v>6</v>
      </c>
      <c r="P20" s="31">
        <v>6</v>
      </c>
      <c r="Q20" s="31">
        <v>0</v>
      </c>
      <c r="R20" s="13">
        <f t="shared" si="9"/>
        <v>93</v>
      </c>
      <c r="S20" s="31">
        <v>44</v>
      </c>
      <c r="T20" s="31">
        <v>49</v>
      </c>
      <c r="U20" s="13">
        <f t="shared" si="10"/>
        <v>1</v>
      </c>
      <c r="V20" s="31">
        <v>1</v>
      </c>
      <c r="W20" s="31">
        <v>0</v>
      </c>
      <c r="X20" s="31">
        <f t="shared" si="11"/>
        <v>33</v>
      </c>
      <c r="Y20" s="31">
        <v>16</v>
      </c>
      <c r="Z20" s="31">
        <v>17</v>
      </c>
      <c r="AA20" s="31">
        <f t="shared" si="12"/>
        <v>0</v>
      </c>
      <c r="AB20" s="31">
        <v>0</v>
      </c>
      <c r="AC20" s="31">
        <v>0</v>
      </c>
      <c r="AD20" s="16">
        <f t="shared" si="13"/>
        <v>42</v>
      </c>
      <c r="AE20" s="16">
        <f t="shared" si="14"/>
        <v>40.8</v>
      </c>
      <c r="AF20" s="16">
        <f t="shared" si="15"/>
        <v>43.1</v>
      </c>
      <c r="AG20" s="5" t="s">
        <v>25</v>
      </c>
    </row>
    <row r="21" spans="1:33" ht="42.75" customHeight="1">
      <c r="A21" s="8" t="s">
        <v>26</v>
      </c>
      <c r="B21" s="8"/>
      <c r="C21" s="12">
        <f t="shared" si="2"/>
        <v>223</v>
      </c>
      <c r="D21" s="13">
        <f t="shared" si="3"/>
        <v>117</v>
      </c>
      <c r="E21" s="13">
        <f t="shared" si="4"/>
        <v>106</v>
      </c>
      <c r="F21" s="13">
        <f t="shared" si="5"/>
        <v>76</v>
      </c>
      <c r="G21" s="31">
        <v>42</v>
      </c>
      <c r="H21" s="31">
        <v>34</v>
      </c>
      <c r="I21" s="31">
        <f t="shared" si="6"/>
        <v>77</v>
      </c>
      <c r="J21" s="31">
        <v>31</v>
      </c>
      <c r="K21" s="31">
        <v>46</v>
      </c>
      <c r="L21" s="31">
        <f t="shared" si="7"/>
        <v>6</v>
      </c>
      <c r="M21" s="31">
        <v>4</v>
      </c>
      <c r="N21" s="31">
        <v>2</v>
      </c>
      <c r="O21" s="31">
        <f t="shared" si="8"/>
        <v>0</v>
      </c>
      <c r="P21" s="31">
        <v>0</v>
      </c>
      <c r="Q21" s="31">
        <v>0</v>
      </c>
      <c r="R21" s="13">
        <f t="shared" si="9"/>
        <v>59</v>
      </c>
      <c r="S21" s="31">
        <v>37</v>
      </c>
      <c r="T21" s="31">
        <v>22</v>
      </c>
      <c r="U21" s="13">
        <f t="shared" si="10"/>
        <v>0</v>
      </c>
      <c r="V21" s="31">
        <v>0</v>
      </c>
      <c r="W21" s="31">
        <v>0</v>
      </c>
      <c r="X21" s="31">
        <f t="shared" si="11"/>
        <v>5</v>
      </c>
      <c r="Y21" s="31">
        <v>3</v>
      </c>
      <c r="Z21" s="31">
        <v>2</v>
      </c>
      <c r="AA21" s="31">
        <f t="shared" si="12"/>
        <v>0</v>
      </c>
      <c r="AB21" s="31">
        <v>0</v>
      </c>
      <c r="AC21" s="31">
        <v>0</v>
      </c>
      <c r="AD21" s="16">
        <f t="shared" si="13"/>
        <v>34.1</v>
      </c>
      <c r="AE21" s="16">
        <f t="shared" si="14"/>
        <v>35.9</v>
      </c>
      <c r="AF21" s="16">
        <f t="shared" si="15"/>
        <v>32.1</v>
      </c>
      <c r="AG21" s="38" t="s">
        <v>27</v>
      </c>
    </row>
    <row r="22" spans="1:33" ht="42.75" customHeight="1">
      <c r="A22" s="8" t="s">
        <v>28</v>
      </c>
      <c r="B22" s="8"/>
      <c r="C22" s="12">
        <f t="shared" si="2"/>
        <v>278</v>
      </c>
      <c r="D22" s="13">
        <f t="shared" si="3"/>
        <v>135</v>
      </c>
      <c r="E22" s="13">
        <f t="shared" si="4"/>
        <v>143</v>
      </c>
      <c r="F22" s="13">
        <f t="shared" si="5"/>
        <v>184</v>
      </c>
      <c r="G22" s="31">
        <v>98</v>
      </c>
      <c r="H22" s="31">
        <v>86</v>
      </c>
      <c r="I22" s="31">
        <f t="shared" si="6"/>
        <v>58</v>
      </c>
      <c r="J22" s="31">
        <v>21</v>
      </c>
      <c r="K22" s="31">
        <v>37</v>
      </c>
      <c r="L22" s="31">
        <f t="shared" si="7"/>
        <v>15</v>
      </c>
      <c r="M22" s="31">
        <v>9</v>
      </c>
      <c r="N22" s="31">
        <v>6</v>
      </c>
      <c r="O22" s="31">
        <f t="shared" si="8"/>
        <v>2</v>
      </c>
      <c r="P22" s="31">
        <v>0</v>
      </c>
      <c r="Q22" s="31">
        <v>2</v>
      </c>
      <c r="R22" s="13">
        <f t="shared" si="9"/>
        <v>14</v>
      </c>
      <c r="S22" s="31">
        <v>5</v>
      </c>
      <c r="T22" s="31">
        <v>9</v>
      </c>
      <c r="U22" s="13">
        <f t="shared" si="10"/>
        <v>2</v>
      </c>
      <c r="V22" s="31">
        <v>2</v>
      </c>
      <c r="W22" s="31">
        <v>0</v>
      </c>
      <c r="X22" s="31">
        <f t="shared" si="11"/>
        <v>3</v>
      </c>
      <c r="Y22" s="31">
        <v>0</v>
      </c>
      <c r="Z22" s="31">
        <v>3</v>
      </c>
      <c r="AA22" s="31">
        <f t="shared" si="12"/>
        <v>0</v>
      </c>
      <c r="AB22" s="31">
        <v>0</v>
      </c>
      <c r="AC22" s="31">
        <v>0</v>
      </c>
      <c r="AD22" s="16">
        <f t="shared" si="13"/>
        <v>66.2</v>
      </c>
      <c r="AE22" s="16">
        <f t="shared" si="14"/>
        <v>72.6</v>
      </c>
      <c r="AF22" s="16">
        <f t="shared" si="15"/>
        <v>60.1</v>
      </c>
      <c r="AG22" s="5" t="s">
        <v>29</v>
      </c>
    </row>
    <row r="23" spans="1:33" ht="42.75" customHeight="1">
      <c r="A23" s="36" t="s">
        <v>30</v>
      </c>
      <c r="B23" s="36"/>
      <c r="C23" s="12">
        <f t="shared" si="2"/>
        <v>697</v>
      </c>
      <c r="D23" s="13">
        <f t="shared" si="3"/>
        <v>347</v>
      </c>
      <c r="E23" s="13">
        <f t="shared" si="4"/>
        <v>350</v>
      </c>
      <c r="F23" s="13">
        <f t="shared" si="5"/>
        <v>318</v>
      </c>
      <c r="G23" s="31">
        <v>146</v>
      </c>
      <c r="H23" s="31">
        <v>172</v>
      </c>
      <c r="I23" s="31">
        <f t="shared" si="6"/>
        <v>162</v>
      </c>
      <c r="J23" s="31">
        <v>84</v>
      </c>
      <c r="K23" s="31">
        <v>78</v>
      </c>
      <c r="L23" s="31">
        <f t="shared" si="7"/>
        <v>9</v>
      </c>
      <c r="M23" s="31">
        <v>6</v>
      </c>
      <c r="N23" s="31">
        <v>3</v>
      </c>
      <c r="O23" s="31">
        <f t="shared" si="8"/>
        <v>0</v>
      </c>
      <c r="P23" s="31">
        <v>0</v>
      </c>
      <c r="Q23" s="31">
        <v>0</v>
      </c>
      <c r="R23" s="13">
        <f t="shared" si="9"/>
        <v>168</v>
      </c>
      <c r="S23" s="31">
        <v>97</v>
      </c>
      <c r="T23" s="31">
        <v>71</v>
      </c>
      <c r="U23" s="13">
        <f t="shared" si="10"/>
        <v>1</v>
      </c>
      <c r="V23" s="31">
        <v>0</v>
      </c>
      <c r="W23" s="31">
        <v>1</v>
      </c>
      <c r="X23" s="31">
        <f t="shared" si="11"/>
        <v>39</v>
      </c>
      <c r="Y23" s="31">
        <v>14</v>
      </c>
      <c r="Z23" s="31">
        <v>25</v>
      </c>
      <c r="AA23" s="31">
        <f t="shared" si="12"/>
        <v>0</v>
      </c>
      <c r="AB23" s="31">
        <v>0</v>
      </c>
      <c r="AC23" s="31">
        <v>0</v>
      </c>
      <c r="AD23" s="16">
        <f t="shared" si="13"/>
        <v>45.6</v>
      </c>
      <c r="AE23" s="16">
        <f t="shared" si="14"/>
        <v>42.1</v>
      </c>
      <c r="AF23" s="16">
        <f t="shared" si="15"/>
        <v>49.1</v>
      </c>
      <c r="AG23" s="5" t="s">
        <v>31</v>
      </c>
    </row>
    <row r="24" spans="1:33" ht="42.75" customHeight="1">
      <c r="A24" s="8" t="s">
        <v>60</v>
      </c>
      <c r="B24" s="8"/>
      <c r="C24" s="12">
        <f>D24+E24</f>
        <v>320</v>
      </c>
      <c r="D24" s="13">
        <f t="shared" si="3"/>
        <v>196</v>
      </c>
      <c r="E24" s="13">
        <f t="shared" si="4"/>
        <v>124</v>
      </c>
      <c r="F24" s="13">
        <f>G24+H24</f>
        <v>92</v>
      </c>
      <c r="G24" s="31">
        <v>47</v>
      </c>
      <c r="H24" s="31">
        <v>45</v>
      </c>
      <c r="I24" s="31">
        <f>J24+K24</f>
        <v>97</v>
      </c>
      <c r="J24" s="31">
        <v>51</v>
      </c>
      <c r="K24" s="31">
        <v>46</v>
      </c>
      <c r="L24" s="31">
        <f>M24+N24</f>
        <v>4</v>
      </c>
      <c r="M24" s="31">
        <v>2</v>
      </c>
      <c r="N24" s="31">
        <v>2</v>
      </c>
      <c r="O24" s="31">
        <f>P24+Q24</f>
        <v>5</v>
      </c>
      <c r="P24" s="31">
        <v>3</v>
      </c>
      <c r="Q24" s="31">
        <v>2</v>
      </c>
      <c r="R24" s="13">
        <f>S24+T24</f>
        <v>116</v>
      </c>
      <c r="S24" s="31">
        <v>90</v>
      </c>
      <c r="T24" s="31">
        <v>26</v>
      </c>
      <c r="U24" s="13">
        <f>V24+W24</f>
        <v>1</v>
      </c>
      <c r="V24" s="31">
        <v>1</v>
      </c>
      <c r="W24" s="31">
        <v>0</v>
      </c>
      <c r="X24" s="31">
        <f>Y24+Z24</f>
        <v>5</v>
      </c>
      <c r="Y24" s="31">
        <v>2</v>
      </c>
      <c r="Z24" s="31">
        <v>3</v>
      </c>
      <c r="AA24" s="31">
        <f>AB24+AC24</f>
        <v>0</v>
      </c>
      <c r="AB24" s="31">
        <v>0</v>
      </c>
      <c r="AC24" s="31">
        <v>0</v>
      </c>
      <c r="AD24" s="16">
        <f>IF(C24=0,REPT(" ",4)&amp;"-",ROUND(F24/C24*100,1))</f>
        <v>28.8</v>
      </c>
      <c r="AE24" s="16">
        <f>IF(D24=0,REPT(" ",4)&amp;"-",ROUND(G24/D24*100,1))</f>
        <v>24</v>
      </c>
      <c r="AF24" s="16">
        <f>IF(E24=0,REPT(" ",4)&amp;"-",ROUND(H24/E24*100,1))</f>
        <v>36.3</v>
      </c>
      <c r="AG24" s="39" t="s">
        <v>61</v>
      </c>
    </row>
    <row r="25" spans="1:33" ht="42.75" customHeight="1">
      <c r="A25" s="36"/>
      <c r="B25" s="36"/>
      <c r="C25" s="12"/>
      <c r="D25" s="13"/>
      <c r="E25" s="13"/>
      <c r="F25" s="13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3"/>
      <c r="S25" s="31"/>
      <c r="T25" s="31"/>
      <c r="U25" s="13"/>
      <c r="V25" s="31"/>
      <c r="W25" s="31"/>
      <c r="X25" s="31"/>
      <c r="Y25" s="31"/>
      <c r="Z25" s="31"/>
      <c r="AA25" s="31"/>
      <c r="AB25" s="31"/>
      <c r="AC25" s="31"/>
      <c r="AD25" s="16"/>
      <c r="AE25" s="16"/>
      <c r="AF25" s="16"/>
      <c r="AG25" s="5"/>
    </row>
    <row r="26" spans="1:33" ht="42.75" customHeight="1">
      <c r="A26" s="49" t="s">
        <v>48</v>
      </c>
      <c r="B26" s="50"/>
      <c r="C26" s="12">
        <f t="shared" si="2"/>
        <v>76</v>
      </c>
      <c r="D26" s="13">
        <f aca="true" t="shared" si="16" ref="D26:E31">G26+J26+M26+P26+S26+V26+Y26+AB26</f>
        <v>35</v>
      </c>
      <c r="E26" s="13">
        <f t="shared" si="16"/>
        <v>41</v>
      </c>
      <c r="F26" s="13">
        <f t="shared" si="5"/>
        <v>19</v>
      </c>
      <c r="G26" s="31">
        <v>5</v>
      </c>
      <c r="H26" s="31">
        <v>14</v>
      </c>
      <c r="I26" s="31">
        <f t="shared" si="6"/>
        <v>19</v>
      </c>
      <c r="J26" s="31">
        <v>10</v>
      </c>
      <c r="K26" s="31">
        <v>9</v>
      </c>
      <c r="L26" s="31">
        <f t="shared" si="7"/>
        <v>2</v>
      </c>
      <c r="M26" s="31">
        <v>0</v>
      </c>
      <c r="N26" s="31">
        <v>2</v>
      </c>
      <c r="O26" s="31">
        <f t="shared" si="8"/>
        <v>1</v>
      </c>
      <c r="P26" s="31">
        <v>1</v>
      </c>
      <c r="Q26" s="31">
        <v>0</v>
      </c>
      <c r="R26" s="13">
        <f t="shared" si="9"/>
        <v>33</v>
      </c>
      <c r="S26" s="31">
        <v>18</v>
      </c>
      <c r="T26" s="31">
        <v>15</v>
      </c>
      <c r="U26" s="13">
        <f t="shared" si="10"/>
        <v>0</v>
      </c>
      <c r="V26" s="31">
        <v>0</v>
      </c>
      <c r="W26" s="31">
        <v>0</v>
      </c>
      <c r="X26" s="31">
        <f t="shared" si="11"/>
        <v>2</v>
      </c>
      <c r="Y26" s="31">
        <v>1</v>
      </c>
      <c r="Z26" s="31">
        <v>1</v>
      </c>
      <c r="AA26" s="31">
        <f t="shared" si="12"/>
        <v>0</v>
      </c>
      <c r="AB26" s="31">
        <v>0</v>
      </c>
      <c r="AC26" s="31">
        <v>0</v>
      </c>
      <c r="AD26" s="16">
        <f t="shared" si="13"/>
        <v>25</v>
      </c>
      <c r="AE26" s="16">
        <f t="shared" si="14"/>
        <v>14.3</v>
      </c>
      <c r="AF26" s="16">
        <f t="shared" si="15"/>
        <v>34.1</v>
      </c>
      <c r="AG26" s="5" t="s">
        <v>32</v>
      </c>
    </row>
    <row r="27" spans="1:33" ht="42.75" customHeight="1">
      <c r="A27" s="45" t="s">
        <v>33</v>
      </c>
      <c r="B27" s="46"/>
      <c r="C27" s="12">
        <f t="shared" si="2"/>
        <v>263</v>
      </c>
      <c r="D27" s="13">
        <f t="shared" si="16"/>
        <v>160</v>
      </c>
      <c r="E27" s="13">
        <f t="shared" si="16"/>
        <v>103</v>
      </c>
      <c r="F27" s="13">
        <f t="shared" si="5"/>
        <v>103</v>
      </c>
      <c r="G27" s="31">
        <v>59</v>
      </c>
      <c r="H27" s="31">
        <v>44</v>
      </c>
      <c r="I27" s="31">
        <f t="shared" si="6"/>
        <v>68</v>
      </c>
      <c r="J27" s="31">
        <v>38</v>
      </c>
      <c r="K27" s="31">
        <v>30</v>
      </c>
      <c r="L27" s="31">
        <f t="shared" si="7"/>
        <v>2</v>
      </c>
      <c r="M27" s="31">
        <v>0</v>
      </c>
      <c r="N27" s="31">
        <v>2</v>
      </c>
      <c r="O27" s="31">
        <f t="shared" si="8"/>
        <v>3</v>
      </c>
      <c r="P27" s="31">
        <v>3</v>
      </c>
      <c r="Q27" s="31">
        <v>0</v>
      </c>
      <c r="R27" s="13">
        <f t="shared" si="9"/>
        <v>86</v>
      </c>
      <c r="S27" s="31">
        <v>59</v>
      </c>
      <c r="T27" s="31">
        <v>27</v>
      </c>
      <c r="U27" s="13">
        <f t="shared" si="10"/>
        <v>0</v>
      </c>
      <c r="V27" s="31">
        <v>0</v>
      </c>
      <c r="W27" s="31">
        <v>0</v>
      </c>
      <c r="X27" s="31">
        <f t="shared" si="11"/>
        <v>1</v>
      </c>
      <c r="Y27" s="31">
        <v>1</v>
      </c>
      <c r="Z27" s="31">
        <v>0</v>
      </c>
      <c r="AA27" s="31">
        <f t="shared" si="12"/>
        <v>0</v>
      </c>
      <c r="AB27" s="31">
        <v>0</v>
      </c>
      <c r="AC27" s="31">
        <v>0</v>
      </c>
      <c r="AD27" s="16">
        <f t="shared" si="13"/>
        <v>39.2</v>
      </c>
      <c r="AE27" s="16">
        <f t="shared" si="14"/>
        <v>36.9</v>
      </c>
      <c r="AF27" s="16">
        <f t="shared" si="15"/>
        <v>42.7</v>
      </c>
      <c r="AG27" s="5" t="s">
        <v>34</v>
      </c>
    </row>
    <row r="28" spans="1:33" ht="42.75" customHeight="1">
      <c r="A28" s="45" t="s">
        <v>35</v>
      </c>
      <c r="B28" s="46"/>
      <c r="C28" s="12">
        <f t="shared" si="2"/>
        <v>178</v>
      </c>
      <c r="D28" s="13">
        <f t="shared" si="16"/>
        <v>104</v>
      </c>
      <c r="E28" s="13">
        <f t="shared" si="16"/>
        <v>74</v>
      </c>
      <c r="F28" s="13">
        <f t="shared" si="5"/>
        <v>41</v>
      </c>
      <c r="G28" s="31">
        <v>24</v>
      </c>
      <c r="H28" s="31">
        <v>17</v>
      </c>
      <c r="I28" s="31">
        <f t="shared" si="6"/>
        <v>53</v>
      </c>
      <c r="J28" s="31">
        <v>30</v>
      </c>
      <c r="K28" s="31">
        <v>23</v>
      </c>
      <c r="L28" s="31">
        <f t="shared" si="7"/>
        <v>0</v>
      </c>
      <c r="M28" s="31">
        <v>0</v>
      </c>
      <c r="N28" s="31">
        <v>0</v>
      </c>
      <c r="O28" s="31">
        <f t="shared" si="8"/>
        <v>2</v>
      </c>
      <c r="P28" s="31">
        <v>2</v>
      </c>
      <c r="Q28" s="31">
        <v>0</v>
      </c>
      <c r="R28" s="13">
        <f t="shared" si="9"/>
        <v>67</v>
      </c>
      <c r="S28" s="31">
        <v>41</v>
      </c>
      <c r="T28" s="31">
        <v>26</v>
      </c>
      <c r="U28" s="13">
        <f t="shared" si="10"/>
        <v>0</v>
      </c>
      <c r="V28" s="31">
        <v>0</v>
      </c>
      <c r="W28" s="31">
        <v>0</v>
      </c>
      <c r="X28" s="31">
        <f t="shared" si="11"/>
        <v>15</v>
      </c>
      <c r="Y28" s="31">
        <v>7</v>
      </c>
      <c r="Z28" s="31">
        <v>8</v>
      </c>
      <c r="AA28" s="31">
        <f t="shared" si="12"/>
        <v>0</v>
      </c>
      <c r="AB28" s="31">
        <v>0</v>
      </c>
      <c r="AC28" s="31">
        <v>0</v>
      </c>
      <c r="AD28" s="16">
        <f t="shared" si="13"/>
        <v>23</v>
      </c>
      <c r="AE28" s="16">
        <f t="shared" si="14"/>
        <v>23.1</v>
      </c>
      <c r="AF28" s="16">
        <f t="shared" si="15"/>
        <v>23</v>
      </c>
      <c r="AG28" s="5" t="s">
        <v>36</v>
      </c>
    </row>
    <row r="29" spans="1:33" ht="42.75" customHeight="1">
      <c r="A29" s="45" t="s">
        <v>37</v>
      </c>
      <c r="B29" s="46"/>
      <c r="C29" s="12">
        <f t="shared" si="2"/>
        <v>87</v>
      </c>
      <c r="D29" s="13">
        <f t="shared" si="16"/>
        <v>59</v>
      </c>
      <c r="E29" s="13">
        <f t="shared" si="16"/>
        <v>28</v>
      </c>
      <c r="F29" s="13">
        <f t="shared" si="5"/>
        <v>12</v>
      </c>
      <c r="G29" s="31">
        <v>5</v>
      </c>
      <c r="H29" s="31">
        <v>7</v>
      </c>
      <c r="I29" s="31">
        <f t="shared" si="6"/>
        <v>14</v>
      </c>
      <c r="J29" s="31">
        <v>8</v>
      </c>
      <c r="K29" s="31">
        <v>6</v>
      </c>
      <c r="L29" s="31">
        <f t="shared" si="7"/>
        <v>0</v>
      </c>
      <c r="M29" s="31">
        <v>0</v>
      </c>
      <c r="N29" s="31">
        <v>0</v>
      </c>
      <c r="O29" s="31">
        <f t="shared" si="8"/>
        <v>0</v>
      </c>
      <c r="P29" s="31">
        <v>0</v>
      </c>
      <c r="Q29" s="31">
        <v>0</v>
      </c>
      <c r="R29" s="13">
        <f t="shared" si="9"/>
        <v>61</v>
      </c>
      <c r="S29" s="31">
        <v>46</v>
      </c>
      <c r="T29" s="31">
        <v>15</v>
      </c>
      <c r="U29" s="13">
        <f t="shared" si="10"/>
        <v>0</v>
      </c>
      <c r="V29" s="31">
        <v>0</v>
      </c>
      <c r="W29" s="31">
        <v>0</v>
      </c>
      <c r="X29" s="31">
        <f t="shared" si="11"/>
        <v>0</v>
      </c>
      <c r="Y29" s="31"/>
      <c r="Z29" s="31">
        <v>0</v>
      </c>
      <c r="AA29" s="31">
        <f t="shared" si="12"/>
        <v>0</v>
      </c>
      <c r="AB29" s="31">
        <v>0</v>
      </c>
      <c r="AC29" s="31">
        <v>0</v>
      </c>
      <c r="AD29" s="16">
        <f t="shared" si="13"/>
        <v>13.8</v>
      </c>
      <c r="AE29" s="16">
        <f t="shared" si="14"/>
        <v>8.5</v>
      </c>
      <c r="AF29" s="16">
        <f t="shared" si="15"/>
        <v>25</v>
      </c>
      <c r="AG29" s="5" t="s">
        <v>38</v>
      </c>
    </row>
    <row r="30" spans="1:33" ht="42.75" customHeight="1">
      <c r="A30" s="45" t="s">
        <v>49</v>
      </c>
      <c r="B30" s="46"/>
      <c r="C30" s="12">
        <f t="shared" si="2"/>
        <v>76</v>
      </c>
      <c r="D30" s="13">
        <f t="shared" si="16"/>
        <v>38</v>
      </c>
      <c r="E30" s="13">
        <f t="shared" si="16"/>
        <v>38</v>
      </c>
      <c r="F30" s="13">
        <f t="shared" si="5"/>
        <v>13</v>
      </c>
      <c r="G30" s="31">
        <v>9</v>
      </c>
      <c r="H30" s="31">
        <v>4</v>
      </c>
      <c r="I30" s="31">
        <f t="shared" si="6"/>
        <v>17</v>
      </c>
      <c r="J30" s="31">
        <v>7</v>
      </c>
      <c r="K30" s="31">
        <v>10</v>
      </c>
      <c r="L30" s="31">
        <f t="shared" si="7"/>
        <v>7</v>
      </c>
      <c r="M30" s="31">
        <v>2</v>
      </c>
      <c r="N30" s="31">
        <v>5</v>
      </c>
      <c r="O30" s="31">
        <f t="shared" si="8"/>
        <v>2</v>
      </c>
      <c r="P30" s="31">
        <v>2</v>
      </c>
      <c r="Q30" s="31">
        <v>0</v>
      </c>
      <c r="R30" s="13">
        <f t="shared" si="9"/>
        <v>33</v>
      </c>
      <c r="S30" s="31">
        <v>17</v>
      </c>
      <c r="T30" s="31">
        <v>16</v>
      </c>
      <c r="U30" s="13">
        <f t="shared" si="10"/>
        <v>0</v>
      </c>
      <c r="V30" s="31">
        <v>0</v>
      </c>
      <c r="W30" s="31">
        <v>0</v>
      </c>
      <c r="X30" s="31">
        <f t="shared" si="11"/>
        <v>4</v>
      </c>
      <c r="Y30" s="31">
        <v>1</v>
      </c>
      <c r="Z30" s="31">
        <v>3</v>
      </c>
      <c r="AA30" s="31">
        <f t="shared" si="12"/>
        <v>0</v>
      </c>
      <c r="AB30" s="31">
        <v>0</v>
      </c>
      <c r="AC30" s="31">
        <v>0</v>
      </c>
      <c r="AD30" s="16">
        <f t="shared" si="13"/>
        <v>17.1</v>
      </c>
      <c r="AE30" s="16">
        <f t="shared" si="14"/>
        <v>23.7</v>
      </c>
      <c r="AF30" s="16">
        <f t="shared" si="15"/>
        <v>10.5</v>
      </c>
      <c r="AG30" s="5" t="s">
        <v>39</v>
      </c>
    </row>
    <row r="31" spans="1:33" ht="42.75" customHeight="1">
      <c r="A31" s="47" t="s">
        <v>40</v>
      </c>
      <c r="B31" s="48"/>
      <c r="C31" s="18">
        <f t="shared" si="2"/>
        <v>245</v>
      </c>
      <c r="D31" s="15">
        <f t="shared" si="16"/>
        <v>112</v>
      </c>
      <c r="E31" s="15">
        <f t="shared" si="16"/>
        <v>133</v>
      </c>
      <c r="F31" s="15">
        <f t="shared" si="5"/>
        <v>91</v>
      </c>
      <c r="G31" s="32">
        <v>39</v>
      </c>
      <c r="H31" s="32">
        <v>52</v>
      </c>
      <c r="I31" s="32">
        <f t="shared" si="6"/>
        <v>46</v>
      </c>
      <c r="J31" s="32">
        <v>19</v>
      </c>
      <c r="K31" s="32">
        <v>27</v>
      </c>
      <c r="L31" s="32">
        <f t="shared" si="7"/>
        <v>3</v>
      </c>
      <c r="M31" s="32">
        <v>3</v>
      </c>
      <c r="N31" s="32">
        <v>0</v>
      </c>
      <c r="O31" s="32">
        <f t="shared" si="8"/>
        <v>11</v>
      </c>
      <c r="P31" s="32">
        <v>8</v>
      </c>
      <c r="Q31" s="32">
        <v>3</v>
      </c>
      <c r="R31" s="15">
        <f t="shared" si="9"/>
        <v>76</v>
      </c>
      <c r="S31" s="32">
        <v>34</v>
      </c>
      <c r="T31" s="32">
        <v>42</v>
      </c>
      <c r="U31" s="15">
        <f t="shared" si="10"/>
        <v>0</v>
      </c>
      <c r="V31" s="32">
        <v>0</v>
      </c>
      <c r="W31" s="32">
        <v>0</v>
      </c>
      <c r="X31" s="32">
        <f t="shared" si="11"/>
        <v>18</v>
      </c>
      <c r="Y31" s="32">
        <v>9</v>
      </c>
      <c r="Z31" s="32">
        <v>9</v>
      </c>
      <c r="AA31" s="32">
        <f t="shared" si="12"/>
        <v>0</v>
      </c>
      <c r="AB31" s="32">
        <v>0</v>
      </c>
      <c r="AC31" s="32">
        <v>0</v>
      </c>
      <c r="AD31" s="17">
        <f t="shared" si="13"/>
        <v>37.1</v>
      </c>
      <c r="AE31" s="17">
        <f t="shared" si="14"/>
        <v>34.8</v>
      </c>
      <c r="AF31" s="17">
        <f t="shared" si="15"/>
        <v>39.1</v>
      </c>
      <c r="AG31" s="37" t="s">
        <v>41</v>
      </c>
    </row>
    <row r="32" spans="2:10" ht="42.75" customHeight="1">
      <c r="B32" s="1" t="s">
        <v>43</v>
      </c>
      <c r="J32" s="22" t="s">
        <v>43</v>
      </c>
    </row>
    <row r="33" ht="42.75" customHeight="1">
      <c r="B33" s="1" t="s">
        <v>43</v>
      </c>
    </row>
  </sheetData>
  <mergeCells count="19">
    <mergeCell ref="C3:E3"/>
    <mergeCell ref="F3:H4"/>
    <mergeCell ref="R3:T4"/>
    <mergeCell ref="X3:Z4"/>
    <mergeCell ref="U3:W4"/>
    <mergeCell ref="AD3:AF4"/>
    <mergeCell ref="AA3:AC4"/>
    <mergeCell ref="I3:K3"/>
    <mergeCell ref="I4:K4"/>
    <mergeCell ref="L3:N3"/>
    <mergeCell ref="L4:N4"/>
    <mergeCell ref="O3:Q3"/>
    <mergeCell ref="O4:Q4"/>
    <mergeCell ref="A30:B30"/>
    <mergeCell ref="A31:B31"/>
    <mergeCell ref="A26:B26"/>
    <mergeCell ref="A27:B27"/>
    <mergeCell ref="A28:B28"/>
    <mergeCell ref="A29:B29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2005-07-21T05:04:17Z</cp:lastPrinted>
  <dcterms:created xsi:type="dcterms:W3CDTF">2005-09-08T02:36:30Z</dcterms:created>
  <dcterms:modified xsi:type="dcterms:W3CDTF">2005-10-27T00:00:40Z</dcterms:modified>
  <cp:category/>
  <cp:version/>
  <cp:contentType/>
  <cp:contentStatus/>
</cp:coreProperties>
</file>