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3表" sheetId="1" r:id="rId1"/>
  </sheets>
  <definedNames>
    <definedName name="\P">'第43表'!$DB$5:$DB$5</definedName>
    <definedName name="_xlnm.Print_Area" localSheetId="0">'第43表'!$A$1:$AG$40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<sst xmlns="http://schemas.openxmlformats.org/spreadsheetml/2006/main" count="125" uniqueCount="90">
  <si>
    <t xml:space="preserve"> </t>
  </si>
  <si>
    <t>総    数</t>
  </si>
  <si>
    <t xml:space="preserve"> Ｂ  専 修 学 校</t>
  </si>
  <si>
    <t xml:space="preserve">  (専門課程)進学者</t>
  </si>
  <si>
    <t>区</t>
  </si>
  <si>
    <t>区    分</t>
  </si>
  <si>
    <t>計</t>
  </si>
  <si>
    <t>男</t>
  </si>
  <si>
    <t>女</t>
  </si>
  <si>
    <t>分</t>
  </si>
  <si>
    <t>市計</t>
  </si>
  <si>
    <t>郡計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</si>
  <si>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</si>
  <si>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</si>
  <si>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</si>
  <si>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</si>
  <si>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</si>
  <si>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</si>
  <si>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</si>
  <si>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</si>
  <si>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</si>
  <si>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</si>
  <si>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</si>
  <si>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</si>
  <si>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</si>
  <si>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</si>
  <si>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</si>
  <si>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</si>
  <si>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</si>
  <si>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</si>
  <si>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</si>
  <si>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</si>
  <si>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</si>
  <si>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</si>
  <si>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>東</t>
  </si>
  <si>
    <t>国見</t>
  </si>
  <si>
    <t>国</t>
  </si>
  <si>
    <t>国　東　町</t>
  </si>
  <si>
    <t>国東</t>
  </si>
  <si>
    <t>速</t>
  </si>
  <si>
    <t>日　出　町</t>
  </si>
  <si>
    <t>日出</t>
  </si>
  <si>
    <t>見</t>
  </si>
  <si>
    <t>山　香　町</t>
  </si>
  <si>
    <t>山香</t>
  </si>
  <si>
    <t>大</t>
  </si>
  <si>
    <t>庄内</t>
  </si>
  <si>
    <t>北</t>
  </si>
  <si>
    <t>佐賀関</t>
  </si>
  <si>
    <t>野　津　町</t>
  </si>
  <si>
    <t>野津</t>
  </si>
  <si>
    <t>三　重　町</t>
  </si>
  <si>
    <t>三重</t>
  </si>
  <si>
    <t>緒　方　町</t>
  </si>
  <si>
    <t>緒方</t>
  </si>
  <si>
    <t>直</t>
  </si>
  <si>
    <t>久　住　町</t>
  </si>
  <si>
    <t>久住</t>
  </si>
  <si>
    <t>玖</t>
  </si>
  <si>
    <t>玖　珠　町</t>
  </si>
  <si>
    <t>玖珠</t>
  </si>
  <si>
    <t>下</t>
  </si>
  <si>
    <t>耶馬渓</t>
  </si>
  <si>
    <t>宇</t>
  </si>
  <si>
    <t>安心院</t>
  </si>
  <si>
    <t>第43表　　進路別卒業者数    （高等学校）</t>
  </si>
  <si>
    <t xml:space="preserve"> </t>
  </si>
  <si>
    <t>(一般課程)等入学者</t>
  </si>
  <si>
    <r>
      <t xml:space="preserve"> </t>
    </r>
    <r>
      <rPr>
        <sz val="11"/>
        <rFont val="明朝体"/>
        <family val="3"/>
      </rPr>
      <t>Ｃ  専 修 学 校</t>
    </r>
  </si>
  <si>
    <r>
      <t xml:space="preserve"> </t>
    </r>
    <r>
      <rPr>
        <sz val="11"/>
        <rFont val="明朝体"/>
        <family val="3"/>
      </rPr>
      <t>Ｄ　公共職業能力</t>
    </r>
  </si>
  <si>
    <r>
      <t>　</t>
    </r>
    <r>
      <rPr>
        <sz val="11"/>
        <rFont val="明朝体"/>
        <family val="3"/>
      </rPr>
      <t>開発</t>
    </r>
    <r>
      <rPr>
        <sz val="11"/>
        <rFont val="明朝体"/>
        <family val="3"/>
      </rPr>
      <t>施設等入学者</t>
    </r>
  </si>
  <si>
    <t>国　見　町</t>
  </si>
  <si>
    <t>佐賀関　町</t>
  </si>
  <si>
    <t>庄　内　町</t>
  </si>
  <si>
    <t>安心院　町</t>
  </si>
  <si>
    <t>　 市  　計</t>
  </si>
  <si>
    <t>　 郡  　計</t>
  </si>
  <si>
    <t>耶馬溪　町</t>
  </si>
  <si>
    <t>Ａ  大学等進学者</t>
  </si>
  <si>
    <t>大学等進学率(％)</t>
  </si>
  <si>
    <t>Ｅ   就  職  者</t>
  </si>
  <si>
    <t>野</t>
  </si>
  <si>
    <t>Ｆ   一時的な仕事に就いた者</t>
  </si>
  <si>
    <t>G 左記以外の者</t>
  </si>
  <si>
    <t>H 死亡・不詳</t>
  </si>
  <si>
    <t>平成15年３月</t>
  </si>
  <si>
    <t>15年</t>
  </si>
  <si>
    <t>平成16年３月</t>
  </si>
  <si>
    <t>16年</t>
  </si>
  <si>
    <t>(A+B+C+D+E+F+G+H)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</si>
</sst>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179" fontId="0" fillId="2" borderId="0" xfId="0" applyNumberFormat="1" applyAlignment="1">
      <alignment vertical="center"/>
    </xf>
    <xf numFmtId="179" fontId="0" fillId="2" borderId="4" xfId="0" applyNumberFormat="1" applyBorder="1" applyAlignment="1">
      <alignment vertical="center"/>
    </xf>
    <xf numFmtId="179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4" xfId="0" applyNumberFormat="1" applyFill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2" xfId="0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 wrapText="1"/>
    </xf>
    <xf numFmtId="3" fontId="0" fillId="2" borderId="15" xfId="0" applyNumberFormat="1" applyBorder="1" applyAlignment="1">
      <alignment horizontal="center" vertical="center" wrapText="1"/>
    </xf>
    <xf numFmtId="3" fontId="0" fillId="2" borderId="9" xfId="0" applyNumberFormat="1" applyBorder="1" applyAlignment="1">
      <alignment horizontal="center" vertical="center" wrapText="1"/>
    </xf>
    <xf numFmtId="3" fontId="0" fillId="2" borderId="4" xfId="0" applyNumberFormat="1" applyBorder="1" applyAlignment="1">
      <alignment horizontal="center" vertical="center" wrapText="1"/>
    </xf>
    <xf numFmtId="3" fontId="0" fillId="2" borderId="6" xfId="0" applyNumberFormat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vertical="center"/>
    </xf>
    <xf numFmtId="3" fontId="0" fillId="2" borderId="24" xfId="0" applyNumberFormat="1" applyFill="1" applyBorder="1" applyAlignment="1">
      <alignment vertical="center"/>
    </xf>
    <xf numFmtId="3" fontId="0" fillId="2" borderId="25" xfId="0" applyNumberForma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1"/>
  <sheetViews>
    <sheetView tabSelected="1" showOutlineSymbols="0" zoomScale="75" zoomScaleNormal="75" workbookViewId="0" topLeftCell="A1">
      <selection activeCell="L3" sqref="L3:N3"/>
    </sheetView>
  </sheetViews>
  <sheetFormatPr defaultColWidth="10.66015625" defaultRowHeight="22.5" customHeight="1"/>
  <cols>
    <col min="1" max="1" width="3.66015625" style="1" customWidth="1"/>
    <col min="2" max="2" width="10.16015625" style="1" customWidth="1"/>
    <col min="3" max="5" width="9.08203125" style="1" customWidth="1"/>
    <col min="6" max="6" width="7.91015625" style="1" customWidth="1"/>
    <col min="7" max="8" width="7.91015625" style="28" customWidth="1"/>
    <col min="9" max="11" width="8.08203125" style="28" customWidth="1"/>
    <col min="12" max="14" width="6.08203125" style="28" customWidth="1"/>
    <col min="15" max="15" width="5.5" style="28" customWidth="1"/>
    <col min="16" max="17" width="5.16015625" style="28" customWidth="1"/>
    <col min="18" max="18" width="7.83203125" style="1" customWidth="1"/>
    <col min="19" max="20" width="7.83203125" style="28" customWidth="1"/>
    <col min="21" max="23" width="6.16015625" style="28" customWidth="1"/>
    <col min="24" max="26" width="6.08203125" style="28" customWidth="1"/>
    <col min="27" max="29" width="4.91015625" style="28" customWidth="1"/>
    <col min="30" max="31" width="6.91015625" style="1" customWidth="1"/>
    <col min="32" max="32" width="7" style="1" customWidth="1"/>
    <col min="33" max="33" width="5.83203125" style="1" customWidth="1"/>
    <col min="34" max="34" width="10.66015625" style="1" customWidth="1"/>
    <col min="35" max="35" width="4.66015625" style="1" customWidth="1"/>
    <col min="36" max="36" width="12.66015625" style="1" customWidth="1"/>
    <col min="37" max="37" width="7.66015625" style="1" customWidth="1"/>
    <col min="38" max="40" width="6.66015625" style="1" customWidth="1"/>
    <col min="41" max="42" width="5.66015625" style="1" customWidth="1"/>
    <col min="43" max="43" width="6.66015625" style="1" customWidth="1"/>
    <col min="44" max="45" width="5.66015625" style="1" customWidth="1"/>
    <col min="46" max="46" width="6.66015625" style="1" customWidth="1"/>
    <col min="47" max="48" width="5.66015625" style="1" customWidth="1"/>
    <col min="49" max="49" width="6.66015625" style="1" customWidth="1"/>
    <col min="50" max="50" width="10.66015625" style="1" customWidth="1"/>
    <col min="51" max="52" width="5.66015625" style="1" customWidth="1"/>
    <col min="53" max="65" width="6.66015625" style="1" customWidth="1"/>
    <col min="66" max="66" width="4.66015625" style="1" customWidth="1"/>
    <col min="67" max="67" width="12.66015625" style="1" customWidth="1"/>
    <col min="68" max="69" width="7.66015625" style="1" customWidth="1"/>
    <col min="70" max="71" width="6.66015625" style="1" customWidth="1"/>
    <col min="72" max="72" width="7.66015625" style="1" customWidth="1"/>
    <col min="73" max="74" width="6.66015625" style="1" customWidth="1"/>
    <col min="75" max="83" width="4.66015625" style="1" customWidth="1"/>
    <col min="84" max="84" width="12.66015625" style="1" customWidth="1"/>
    <col min="85" max="92" width="10.66015625" style="1" customWidth="1"/>
    <col min="93" max="93" width="4.66015625" style="1" customWidth="1"/>
    <col min="94" max="94" width="12.66015625" style="1" customWidth="1"/>
    <col min="95" max="103" width="8.66015625" style="1" customWidth="1"/>
    <col min="104" max="16384" width="10.66015625" style="1" customWidth="1"/>
  </cols>
  <sheetData>
    <row r="1" ht="33" customHeight="1">
      <c r="B1" s="1" t="s">
        <v>65</v>
      </c>
    </row>
    <row r="2" spans="1:105" ht="33" customHeight="1">
      <c r="A2" s="2"/>
      <c r="B2" s="2"/>
      <c r="C2" s="2"/>
      <c r="D2" s="2"/>
      <c r="E2" s="2"/>
      <c r="F2" s="2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2"/>
      <c r="S2" s="29"/>
      <c r="T2" s="29"/>
      <c r="U2" s="30"/>
      <c r="V2" s="30"/>
      <c r="W2" s="30"/>
      <c r="X2" s="30"/>
      <c r="Y2" s="30"/>
      <c r="Z2" s="30"/>
      <c r="AA2" s="29"/>
      <c r="AB2" s="29"/>
      <c r="AC2" s="29"/>
      <c r="AD2" s="2"/>
      <c r="AE2" s="2"/>
      <c r="AF2" s="2"/>
      <c r="AG2" s="2"/>
      <c r="DA2" s="1" t="s">
        <v>0</v>
      </c>
    </row>
    <row r="3" spans="3:105" ht="33" customHeight="1">
      <c r="C3" s="46" t="s">
        <v>1</v>
      </c>
      <c r="D3" s="47"/>
      <c r="E3" s="48"/>
      <c r="F3" s="49" t="s">
        <v>78</v>
      </c>
      <c r="G3" s="47"/>
      <c r="H3" s="48"/>
      <c r="I3" s="68" t="s">
        <v>2</v>
      </c>
      <c r="J3" s="47"/>
      <c r="K3" s="44"/>
      <c r="L3" s="69" t="s">
        <v>68</v>
      </c>
      <c r="M3" s="47"/>
      <c r="N3" s="47"/>
      <c r="O3" s="55" t="s">
        <v>69</v>
      </c>
      <c r="P3" s="56"/>
      <c r="Q3" s="57"/>
      <c r="R3" s="46" t="s">
        <v>80</v>
      </c>
      <c r="S3" s="47"/>
      <c r="T3" s="47"/>
      <c r="U3" s="59" t="s">
        <v>82</v>
      </c>
      <c r="V3" s="60"/>
      <c r="W3" s="60"/>
      <c r="X3" s="55" t="s">
        <v>83</v>
      </c>
      <c r="Y3" s="56"/>
      <c r="Z3" s="57"/>
      <c r="AA3" s="64" t="s">
        <v>84</v>
      </c>
      <c r="AB3" s="65"/>
      <c r="AC3" s="66"/>
      <c r="AD3" s="46" t="s">
        <v>79</v>
      </c>
      <c r="AE3" s="47"/>
      <c r="AF3" s="48"/>
      <c r="AG3" s="3"/>
      <c r="DA3" s="1" t="s">
        <v>0</v>
      </c>
    </row>
    <row r="4" spans="3:33" ht="33" customHeight="1">
      <c r="C4" s="13" t="s">
        <v>89</v>
      </c>
      <c r="D4" s="14"/>
      <c r="E4" s="14"/>
      <c r="F4" s="50"/>
      <c r="G4" s="51"/>
      <c r="H4" s="52"/>
      <c r="I4" s="45" t="s">
        <v>3</v>
      </c>
      <c r="J4" s="51"/>
      <c r="K4" s="67"/>
      <c r="L4" s="70" t="s">
        <v>67</v>
      </c>
      <c r="M4" s="51"/>
      <c r="N4" s="51"/>
      <c r="O4" s="71" t="s">
        <v>70</v>
      </c>
      <c r="P4" s="54"/>
      <c r="Q4" s="58"/>
      <c r="R4" s="53"/>
      <c r="S4" s="54"/>
      <c r="T4" s="54"/>
      <c r="U4" s="61"/>
      <c r="V4" s="62"/>
      <c r="W4" s="62"/>
      <c r="X4" s="53"/>
      <c r="Y4" s="54"/>
      <c r="Z4" s="58"/>
      <c r="AA4" s="51"/>
      <c r="AB4" s="51"/>
      <c r="AC4" s="67"/>
      <c r="AD4" s="53"/>
      <c r="AE4" s="54"/>
      <c r="AF4" s="63"/>
      <c r="AG4" s="5" t="s">
        <v>4</v>
      </c>
    </row>
    <row r="5" spans="2:106" ht="33" customHeight="1">
      <c r="B5" s="1" t="s">
        <v>5</v>
      </c>
      <c r="C5" s="3"/>
      <c r="D5" s="3"/>
      <c r="E5" s="3"/>
      <c r="F5" s="3"/>
      <c r="G5" s="31"/>
      <c r="H5" s="31"/>
      <c r="I5" s="31"/>
      <c r="J5" s="31"/>
      <c r="K5" s="31"/>
      <c r="L5" s="32"/>
      <c r="M5" s="31"/>
      <c r="N5" s="31"/>
      <c r="O5" s="32"/>
      <c r="P5" s="31"/>
      <c r="Q5" s="72"/>
      <c r="R5" s="40"/>
      <c r="S5" s="31"/>
      <c r="T5" s="31"/>
      <c r="U5" s="40"/>
      <c r="V5" s="31"/>
      <c r="W5" s="31"/>
      <c r="X5" s="31"/>
      <c r="Y5" s="31"/>
      <c r="Z5" s="31"/>
      <c r="AA5" s="31"/>
      <c r="AB5" s="31"/>
      <c r="AC5" s="31"/>
      <c r="AD5" s="3"/>
      <c r="AE5" s="3"/>
      <c r="AF5" s="3"/>
      <c r="AG5" s="3"/>
      <c r="DA5" s="6" t="s">
        <v>0</v>
      </c>
      <c r="DB5" s="1" t="s">
        <v>0</v>
      </c>
    </row>
    <row r="6" spans="3:106" ht="33" customHeight="1">
      <c r="C6" s="5" t="s">
        <v>6</v>
      </c>
      <c r="D6" s="5" t="s">
        <v>7</v>
      </c>
      <c r="E6" s="5" t="s">
        <v>8</v>
      </c>
      <c r="F6" s="5" t="s">
        <v>6</v>
      </c>
      <c r="G6" s="34" t="s">
        <v>7</v>
      </c>
      <c r="H6" s="34" t="s">
        <v>8</v>
      </c>
      <c r="I6" s="34" t="s">
        <v>6</v>
      </c>
      <c r="J6" s="34" t="s">
        <v>7</v>
      </c>
      <c r="K6" s="34" t="s">
        <v>8</v>
      </c>
      <c r="L6" s="35" t="s">
        <v>6</v>
      </c>
      <c r="M6" s="34" t="s">
        <v>7</v>
      </c>
      <c r="N6" s="34" t="s">
        <v>8</v>
      </c>
      <c r="O6" s="35" t="s">
        <v>6</v>
      </c>
      <c r="P6" s="34" t="s">
        <v>7</v>
      </c>
      <c r="Q6" s="73" t="s">
        <v>8</v>
      </c>
      <c r="R6" s="25" t="s">
        <v>6</v>
      </c>
      <c r="S6" s="34" t="s">
        <v>7</v>
      </c>
      <c r="T6" s="34" t="s">
        <v>8</v>
      </c>
      <c r="U6" s="25" t="s">
        <v>6</v>
      </c>
      <c r="V6" s="34" t="s">
        <v>7</v>
      </c>
      <c r="W6" s="34" t="s">
        <v>8</v>
      </c>
      <c r="X6" s="34" t="s">
        <v>6</v>
      </c>
      <c r="Y6" s="34" t="s">
        <v>7</v>
      </c>
      <c r="Z6" s="34" t="s">
        <v>8</v>
      </c>
      <c r="AA6" s="34" t="s">
        <v>6</v>
      </c>
      <c r="AB6" s="34" t="s">
        <v>7</v>
      </c>
      <c r="AC6" s="34" t="s">
        <v>8</v>
      </c>
      <c r="AD6" s="5" t="s">
        <v>6</v>
      </c>
      <c r="AE6" s="5" t="s">
        <v>7</v>
      </c>
      <c r="AF6" s="5" t="s">
        <v>8</v>
      </c>
      <c r="AG6" s="5" t="s">
        <v>9</v>
      </c>
      <c r="DB6" s="1" t="s">
        <v>0</v>
      </c>
    </row>
    <row r="7" spans="1:106" ht="33" customHeight="1">
      <c r="A7" s="2"/>
      <c r="B7" s="2"/>
      <c r="C7" s="4"/>
      <c r="D7" s="4"/>
      <c r="E7" s="4"/>
      <c r="F7" s="4"/>
      <c r="G7" s="33"/>
      <c r="H7" s="33"/>
      <c r="I7" s="33"/>
      <c r="J7" s="33"/>
      <c r="K7" s="33"/>
      <c r="L7" s="36"/>
      <c r="M7" s="33"/>
      <c r="N7" s="33"/>
      <c r="O7" s="74"/>
      <c r="P7" s="75"/>
      <c r="Q7" s="76"/>
      <c r="R7" s="26"/>
      <c r="S7" s="33"/>
      <c r="T7" s="33"/>
      <c r="U7" s="26"/>
      <c r="V7" s="33"/>
      <c r="W7" s="33"/>
      <c r="X7" s="33"/>
      <c r="Y7" s="33"/>
      <c r="Z7" s="33"/>
      <c r="AA7" s="33"/>
      <c r="AB7" s="33"/>
      <c r="AC7" s="33"/>
      <c r="AD7" s="4"/>
      <c r="AE7" s="4"/>
      <c r="AF7" s="4"/>
      <c r="AG7" s="4"/>
      <c r="DB7" s="1" t="s">
        <v>0</v>
      </c>
    </row>
    <row r="8" spans="3:33" ht="33" customHeight="1">
      <c r="C8" s="3"/>
      <c r="AG8" s="3"/>
    </row>
    <row r="9" spans="1:33" ht="33" customHeight="1">
      <c r="A9" s="42" t="s">
        <v>85</v>
      </c>
      <c r="B9" s="42"/>
      <c r="C9" s="16">
        <v>13814</v>
      </c>
      <c r="D9" s="17">
        <v>7011</v>
      </c>
      <c r="E9" s="17">
        <v>6803</v>
      </c>
      <c r="F9" s="17">
        <v>5688</v>
      </c>
      <c r="G9" s="37">
        <v>2665</v>
      </c>
      <c r="H9" s="37">
        <v>3023</v>
      </c>
      <c r="I9" s="37">
        <v>2757</v>
      </c>
      <c r="J9" s="37">
        <v>1295</v>
      </c>
      <c r="K9" s="37">
        <v>1462</v>
      </c>
      <c r="L9" s="37">
        <v>909</v>
      </c>
      <c r="M9" s="37">
        <v>515</v>
      </c>
      <c r="N9" s="37">
        <v>394</v>
      </c>
      <c r="O9" s="37">
        <v>85</v>
      </c>
      <c r="P9" s="37">
        <v>66</v>
      </c>
      <c r="Q9" s="37">
        <v>19</v>
      </c>
      <c r="R9" s="17">
        <v>3440</v>
      </c>
      <c r="S9" s="37">
        <v>2038</v>
      </c>
      <c r="T9" s="37">
        <v>1402</v>
      </c>
      <c r="U9" s="37">
        <v>0</v>
      </c>
      <c r="V9" s="37">
        <v>0</v>
      </c>
      <c r="W9" s="37">
        <v>0</v>
      </c>
      <c r="X9" s="37">
        <v>920</v>
      </c>
      <c r="Y9" s="37">
        <v>421</v>
      </c>
      <c r="Z9" s="37">
        <v>499</v>
      </c>
      <c r="AA9" s="37">
        <v>15</v>
      </c>
      <c r="AB9" s="37">
        <v>11</v>
      </c>
      <c r="AC9" s="37">
        <v>4</v>
      </c>
      <c r="AD9" s="22">
        <v>41.2</v>
      </c>
      <c r="AE9" s="22">
        <v>38</v>
      </c>
      <c r="AF9" s="22">
        <v>44.4</v>
      </c>
      <c r="AG9" s="43" t="s">
        <v>86</v>
      </c>
    </row>
    <row r="10" spans="3:33" ht="33" customHeight="1">
      <c r="C10" s="16"/>
      <c r="D10" s="17"/>
      <c r="E10" s="17"/>
      <c r="F10" s="1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22"/>
      <c r="AE10" s="22"/>
      <c r="AF10" s="22"/>
      <c r="AG10" s="3"/>
    </row>
    <row r="11" spans="1:33" ht="33" customHeight="1">
      <c r="A11" s="1" t="s">
        <v>87</v>
      </c>
      <c r="C11" s="16">
        <f aca="true" t="shared" si="0" ref="C11:K11">SUM(C13:C14)</f>
        <v>13451</v>
      </c>
      <c r="D11" s="17">
        <f t="shared" si="0"/>
        <v>6787</v>
      </c>
      <c r="E11" s="17">
        <f t="shared" si="0"/>
        <v>6664</v>
      </c>
      <c r="F11" s="17">
        <f t="shared" si="0"/>
        <v>5613</v>
      </c>
      <c r="G11" s="37">
        <f t="shared" si="0"/>
        <v>2582</v>
      </c>
      <c r="H11" s="37">
        <f t="shared" si="0"/>
        <v>3031</v>
      </c>
      <c r="I11" s="37">
        <f t="shared" si="0"/>
        <v>2649</v>
      </c>
      <c r="J11" s="37">
        <f t="shared" si="0"/>
        <v>1267</v>
      </c>
      <c r="K11" s="37">
        <f t="shared" si="0"/>
        <v>1382</v>
      </c>
      <c r="L11" s="37">
        <f aca="true" t="shared" si="1" ref="L11:AC11">SUM(L13:L14)</f>
        <v>800</v>
      </c>
      <c r="M11" s="37">
        <f t="shared" si="1"/>
        <v>476</v>
      </c>
      <c r="N11" s="37">
        <f t="shared" si="1"/>
        <v>324</v>
      </c>
      <c r="O11" s="37">
        <f t="shared" si="1"/>
        <v>92</v>
      </c>
      <c r="P11" s="37">
        <f t="shared" si="1"/>
        <v>79</v>
      </c>
      <c r="Q11" s="37">
        <f t="shared" si="1"/>
        <v>13</v>
      </c>
      <c r="R11" s="17">
        <f t="shared" si="1"/>
        <v>3322</v>
      </c>
      <c r="S11" s="37">
        <f t="shared" si="1"/>
        <v>1986</v>
      </c>
      <c r="T11" s="37">
        <f t="shared" si="1"/>
        <v>1336</v>
      </c>
      <c r="U11" s="17">
        <f>SUM(U13:U14)</f>
        <v>195</v>
      </c>
      <c r="V11" s="37">
        <f>SUM(V13:V14)</f>
        <v>81</v>
      </c>
      <c r="W11" s="37">
        <f>SUM(W13:W14)</f>
        <v>114</v>
      </c>
      <c r="X11" s="37">
        <f t="shared" si="1"/>
        <v>779</v>
      </c>
      <c r="Y11" s="37">
        <f t="shared" si="1"/>
        <v>316</v>
      </c>
      <c r="Z11" s="37">
        <f t="shared" si="1"/>
        <v>463</v>
      </c>
      <c r="AA11" s="37">
        <f t="shared" si="1"/>
        <v>1</v>
      </c>
      <c r="AB11" s="37">
        <f t="shared" si="1"/>
        <v>0</v>
      </c>
      <c r="AC11" s="37">
        <f t="shared" si="1"/>
        <v>1</v>
      </c>
      <c r="AD11" s="22">
        <f>IF(C11=0,REPT(" ",4)&amp;"-",ROUND(F11/C11*100,1))</f>
        <v>41.7</v>
      </c>
      <c r="AE11" s="22">
        <f>IF(D11=0,REPT(" ",4)&amp;"-",ROUND(G11/D11*100,1))</f>
        <v>38</v>
      </c>
      <c r="AF11" s="22">
        <f>IF(E11=0,REPT(" ",4)&amp;"-",ROUND(H11/E11*100,1))</f>
        <v>45.5</v>
      </c>
      <c r="AG11" s="5" t="s">
        <v>88</v>
      </c>
    </row>
    <row r="12" spans="3:33" ht="33" customHeight="1">
      <c r="C12" s="16"/>
      <c r="D12" s="17"/>
      <c r="E12" s="17"/>
      <c r="F12" s="1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7"/>
      <c r="S12" s="37"/>
      <c r="T12" s="37"/>
      <c r="U12" s="17"/>
      <c r="V12" s="37"/>
      <c r="W12" s="37"/>
      <c r="X12" s="37"/>
      <c r="Y12" s="37"/>
      <c r="Z12" s="37"/>
      <c r="AA12" s="37"/>
      <c r="AB12" s="37"/>
      <c r="AC12" s="37"/>
      <c r="AD12" s="22"/>
      <c r="AE12" s="22"/>
      <c r="AF12" s="22"/>
      <c r="AG12" s="3"/>
    </row>
    <row r="13" spans="1:33" ht="33" customHeight="1">
      <c r="A13" s="1" t="s">
        <v>75</v>
      </c>
      <c r="C13" s="16">
        <f aca="true" t="shared" si="2" ref="C13:K13">SUM(C16:C26)</f>
        <v>11900</v>
      </c>
      <c r="D13" s="17">
        <f t="shared" si="2"/>
        <v>5953</v>
      </c>
      <c r="E13" s="17">
        <f t="shared" si="2"/>
        <v>5947</v>
      </c>
      <c r="F13" s="17">
        <f t="shared" si="2"/>
        <v>5233</v>
      </c>
      <c r="G13" s="37">
        <f t="shared" si="2"/>
        <v>2400</v>
      </c>
      <c r="H13" s="37">
        <f t="shared" si="2"/>
        <v>2833</v>
      </c>
      <c r="I13" s="37">
        <f t="shared" si="2"/>
        <v>2321</v>
      </c>
      <c r="J13" s="37">
        <f t="shared" si="2"/>
        <v>1099</v>
      </c>
      <c r="K13" s="37">
        <f t="shared" si="2"/>
        <v>1222</v>
      </c>
      <c r="L13" s="37">
        <f aca="true" t="shared" si="3" ref="L13:AC13">SUM(L16:L26)</f>
        <v>715</v>
      </c>
      <c r="M13" s="37">
        <f t="shared" si="3"/>
        <v>433</v>
      </c>
      <c r="N13" s="37">
        <f t="shared" si="3"/>
        <v>282</v>
      </c>
      <c r="O13" s="37">
        <f>SUM(O16:O26)</f>
        <v>64</v>
      </c>
      <c r="P13" s="37">
        <f>SUM(P16:P26)</f>
        <v>55</v>
      </c>
      <c r="Q13" s="37">
        <f>SUM(Q16:Q26)</f>
        <v>9</v>
      </c>
      <c r="R13" s="17">
        <f t="shared" si="3"/>
        <v>2677</v>
      </c>
      <c r="S13" s="37">
        <f t="shared" si="3"/>
        <v>1601</v>
      </c>
      <c r="T13" s="37">
        <f t="shared" si="3"/>
        <v>1076</v>
      </c>
      <c r="U13" s="17">
        <f>SUM(U16:U26)</f>
        <v>191</v>
      </c>
      <c r="V13" s="37">
        <f>SUM(V16:V26)</f>
        <v>80</v>
      </c>
      <c r="W13" s="37">
        <f>SUM(W16:W26)</f>
        <v>111</v>
      </c>
      <c r="X13" s="37">
        <f t="shared" si="3"/>
        <v>698</v>
      </c>
      <c r="Y13" s="37">
        <f t="shared" si="3"/>
        <v>285</v>
      </c>
      <c r="Z13" s="37">
        <f t="shared" si="3"/>
        <v>413</v>
      </c>
      <c r="AA13" s="37">
        <f t="shared" si="3"/>
        <v>1</v>
      </c>
      <c r="AB13" s="37">
        <f t="shared" si="3"/>
        <v>0</v>
      </c>
      <c r="AC13" s="37">
        <f t="shared" si="3"/>
        <v>1</v>
      </c>
      <c r="AD13" s="22">
        <f>IF(C13=0,REPT(" ",4)&amp;"-",ROUND(F13/C13*100,1))</f>
        <v>44</v>
      </c>
      <c r="AE13" s="22">
        <f>IF(D13=0,REPT(" ",4)&amp;"-",ROUND(G13/D13*100,1))</f>
        <v>40.3</v>
      </c>
      <c r="AF13" s="22">
        <f>IF(E13=0,REPT(" ",4)&amp;"-",ROUND(H13/E13*100,1))</f>
        <v>47.6</v>
      </c>
      <c r="AG13" s="5" t="s">
        <v>10</v>
      </c>
    </row>
    <row r="14" spans="1:33" ht="33" customHeight="1">
      <c r="A14" s="10" t="s">
        <v>76</v>
      </c>
      <c r="B14" s="10"/>
      <c r="C14" s="16">
        <f aca="true" t="shared" si="4" ref="C14:J14">SUM(C27:C39)</f>
        <v>1551</v>
      </c>
      <c r="D14" s="17">
        <f t="shared" si="4"/>
        <v>834</v>
      </c>
      <c r="E14" s="17">
        <f t="shared" si="4"/>
        <v>717</v>
      </c>
      <c r="F14" s="17">
        <f t="shared" si="4"/>
        <v>380</v>
      </c>
      <c r="G14" s="37">
        <f t="shared" si="4"/>
        <v>182</v>
      </c>
      <c r="H14" s="37">
        <f t="shared" si="4"/>
        <v>198</v>
      </c>
      <c r="I14" s="37">
        <f t="shared" si="4"/>
        <v>328</v>
      </c>
      <c r="J14" s="37">
        <f t="shared" si="4"/>
        <v>168</v>
      </c>
      <c r="K14" s="37">
        <f>SUM(K27:K39)</f>
        <v>160</v>
      </c>
      <c r="L14" s="37">
        <f>SUM(L27:L39)</f>
        <v>85</v>
      </c>
      <c r="M14" s="37">
        <f>SUM(M27:M39)</f>
        <v>43</v>
      </c>
      <c r="N14" s="37">
        <f>SUM(N27:N39)</f>
        <v>42</v>
      </c>
      <c r="O14" s="37">
        <f aca="true" t="shared" si="5" ref="O14:AC14">SUM(O27:O39)</f>
        <v>28</v>
      </c>
      <c r="P14" s="37">
        <f t="shared" si="5"/>
        <v>24</v>
      </c>
      <c r="Q14" s="37">
        <f t="shared" si="5"/>
        <v>4</v>
      </c>
      <c r="R14" s="17">
        <f t="shared" si="5"/>
        <v>645</v>
      </c>
      <c r="S14" s="37">
        <f t="shared" si="5"/>
        <v>385</v>
      </c>
      <c r="T14" s="37">
        <f t="shared" si="5"/>
        <v>260</v>
      </c>
      <c r="U14" s="17">
        <f>SUM(U27:U39)</f>
        <v>4</v>
      </c>
      <c r="V14" s="37">
        <f>SUM(V27:V39)</f>
        <v>1</v>
      </c>
      <c r="W14" s="37">
        <f>SUM(W27:W39)</f>
        <v>3</v>
      </c>
      <c r="X14" s="37">
        <f t="shared" si="5"/>
        <v>81</v>
      </c>
      <c r="Y14" s="37">
        <f t="shared" si="5"/>
        <v>31</v>
      </c>
      <c r="Z14" s="37">
        <f t="shared" si="5"/>
        <v>50</v>
      </c>
      <c r="AA14" s="37">
        <f t="shared" si="5"/>
        <v>0</v>
      </c>
      <c r="AB14" s="37">
        <f t="shared" si="5"/>
        <v>0</v>
      </c>
      <c r="AC14" s="37">
        <f t="shared" si="5"/>
        <v>0</v>
      </c>
      <c r="AD14" s="22">
        <f aca="true" t="shared" si="6" ref="AD14:AD39">IF(C14=0,REPT(" ",4)&amp;"-",ROUND(F14/C14*100,1))</f>
        <v>24.5</v>
      </c>
      <c r="AE14" s="22">
        <f aca="true" t="shared" si="7" ref="AE14:AE39">IF(D14=0,REPT(" ",4)&amp;"-",ROUND(G14/D14*100,1))</f>
        <v>21.8</v>
      </c>
      <c r="AF14" s="22">
        <f aca="true" t="shared" si="8" ref="AF14:AF39">IF(E14=0,REPT(" ",4)&amp;"-",ROUND(H14/E14*100,1))</f>
        <v>27.6</v>
      </c>
      <c r="AG14" s="5" t="s">
        <v>11</v>
      </c>
    </row>
    <row r="15" spans="1:33" ht="33" customHeight="1">
      <c r="A15" s="11"/>
      <c r="B15" s="15"/>
      <c r="C15" s="20"/>
      <c r="D15" s="17"/>
      <c r="E15" s="17"/>
      <c r="F15" s="1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22"/>
      <c r="AE15" s="22"/>
      <c r="AF15" s="22"/>
      <c r="AG15" s="27"/>
    </row>
    <row r="16" spans="1:33" ht="33" customHeight="1">
      <c r="A16" s="12" t="s">
        <v>12</v>
      </c>
      <c r="B16" s="12"/>
      <c r="C16" s="16">
        <f aca="true" t="shared" si="9" ref="C16:C39">D16+E16</f>
        <v>5693</v>
      </c>
      <c r="D16" s="17">
        <f>G16+J16+M16+P16+S16+V16+Y16+AB16</f>
        <v>2893</v>
      </c>
      <c r="E16" s="17">
        <f>H16+K16+N16+Q16+T16+W16+Z16+AC16</f>
        <v>2800</v>
      </c>
      <c r="F16" s="17">
        <f aca="true" t="shared" si="10" ref="F16:F39">G16+H16</f>
        <v>2705</v>
      </c>
      <c r="G16" s="37">
        <v>1243</v>
      </c>
      <c r="H16" s="37">
        <v>1462</v>
      </c>
      <c r="I16" s="37">
        <f aca="true" t="shared" si="11" ref="I16:I39">J16+K16</f>
        <v>1084</v>
      </c>
      <c r="J16" s="37">
        <v>558</v>
      </c>
      <c r="K16" s="37">
        <v>526</v>
      </c>
      <c r="L16" s="37">
        <f aca="true" t="shared" si="12" ref="L16:L39">M16+N16</f>
        <v>366</v>
      </c>
      <c r="M16" s="37">
        <v>237</v>
      </c>
      <c r="N16" s="37">
        <v>129</v>
      </c>
      <c r="O16" s="37">
        <f aca="true" t="shared" si="13" ref="O16:O39">P16+Q16</f>
        <v>44</v>
      </c>
      <c r="P16" s="37">
        <v>35</v>
      </c>
      <c r="Q16" s="37">
        <v>9</v>
      </c>
      <c r="R16" s="17">
        <f aca="true" t="shared" si="14" ref="R16:R39">S16+T16</f>
        <v>1086</v>
      </c>
      <c r="S16" s="37">
        <v>669</v>
      </c>
      <c r="T16" s="37">
        <v>417</v>
      </c>
      <c r="U16" s="17">
        <f aca="true" t="shared" si="15" ref="U16:U39">V16+W16</f>
        <v>96</v>
      </c>
      <c r="V16" s="37">
        <v>42</v>
      </c>
      <c r="W16" s="37">
        <v>54</v>
      </c>
      <c r="X16" s="37">
        <f aca="true" t="shared" si="16" ref="X16:X39">Y16+Z16</f>
        <v>311</v>
      </c>
      <c r="Y16" s="37">
        <v>109</v>
      </c>
      <c r="Z16" s="37">
        <v>202</v>
      </c>
      <c r="AA16" s="37">
        <f aca="true" t="shared" si="17" ref="AA16:AA39">AB16+AC16</f>
        <v>1</v>
      </c>
      <c r="AB16" s="37">
        <v>0</v>
      </c>
      <c r="AC16" s="37">
        <v>1</v>
      </c>
      <c r="AD16" s="22">
        <f t="shared" si="6"/>
        <v>47.5</v>
      </c>
      <c r="AE16" s="22">
        <f t="shared" si="7"/>
        <v>43</v>
      </c>
      <c r="AF16" s="22">
        <f t="shared" si="8"/>
        <v>52.2</v>
      </c>
      <c r="AG16" s="5" t="s">
        <v>13</v>
      </c>
    </row>
    <row r="17" spans="1:33" ht="33" customHeight="1">
      <c r="A17" s="12" t="s">
        <v>14</v>
      </c>
      <c r="B17" s="12"/>
      <c r="C17" s="16">
        <f t="shared" si="9"/>
        <v>1041</v>
      </c>
      <c r="D17" s="17">
        <f>G17+J17+M17+P17+S17+V17+Y17+AB17</f>
        <v>459</v>
      </c>
      <c r="E17" s="17">
        <f>H17+K17+N17+Q17+T17+W17+Z17+AC17</f>
        <v>582</v>
      </c>
      <c r="F17" s="17">
        <f t="shared" si="10"/>
        <v>469</v>
      </c>
      <c r="G17" s="37">
        <v>193</v>
      </c>
      <c r="H17" s="37">
        <v>276</v>
      </c>
      <c r="I17" s="37">
        <f t="shared" si="11"/>
        <v>167</v>
      </c>
      <c r="J17" s="37">
        <v>66</v>
      </c>
      <c r="K17" s="37">
        <v>101</v>
      </c>
      <c r="L17" s="37">
        <f t="shared" si="12"/>
        <v>80</v>
      </c>
      <c r="M17" s="37">
        <v>48</v>
      </c>
      <c r="N17" s="37">
        <v>32</v>
      </c>
      <c r="O17" s="37">
        <f t="shared" si="13"/>
        <v>9</v>
      </c>
      <c r="P17" s="37">
        <v>9</v>
      </c>
      <c r="Q17" s="37">
        <v>0</v>
      </c>
      <c r="R17" s="17">
        <f t="shared" si="14"/>
        <v>200</v>
      </c>
      <c r="S17" s="37">
        <v>91</v>
      </c>
      <c r="T17" s="37">
        <v>109</v>
      </c>
      <c r="U17" s="17">
        <f t="shared" si="15"/>
        <v>43</v>
      </c>
      <c r="V17" s="37">
        <v>23</v>
      </c>
      <c r="W17" s="37">
        <v>20</v>
      </c>
      <c r="X17" s="37">
        <f t="shared" si="16"/>
        <v>73</v>
      </c>
      <c r="Y17" s="37">
        <v>29</v>
      </c>
      <c r="Z17" s="37">
        <v>44</v>
      </c>
      <c r="AA17" s="37">
        <f t="shared" si="17"/>
        <v>0</v>
      </c>
      <c r="AB17" s="37">
        <v>0</v>
      </c>
      <c r="AC17" s="37">
        <v>0</v>
      </c>
      <c r="AD17" s="22">
        <f t="shared" si="6"/>
        <v>45.1</v>
      </c>
      <c r="AE17" s="22">
        <f t="shared" si="7"/>
        <v>42</v>
      </c>
      <c r="AF17" s="22">
        <f t="shared" si="8"/>
        <v>47.4</v>
      </c>
      <c r="AG17" s="5" t="s">
        <v>15</v>
      </c>
    </row>
    <row r="18" spans="1:33" ht="33" customHeight="1">
      <c r="A18" s="12" t="s">
        <v>16</v>
      </c>
      <c r="B18" s="12"/>
      <c r="C18" s="16">
        <f t="shared" si="9"/>
        <v>1076</v>
      </c>
      <c r="D18" s="17">
        <f>G18+J18+M18+P18+S18+V18+Y18+AB18</f>
        <v>523</v>
      </c>
      <c r="E18" s="17">
        <f>H18+K18+N18+Q18+T18+W18+Z18+AC18</f>
        <v>553</v>
      </c>
      <c r="F18" s="17">
        <f t="shared" si="10"/>
        <v>469</v>
      </c>
      <c r="G18" s="37">
        <v>209</v>
      </c>
      <c r="H18" s="37">
        <v>260</v>
      </c>
      <c r="I18" s="37">
        <f t="shared" si="11"/>
        <v>194</v>
      </c>
      <c r="J18" s="37">
        <v>68</v>
      </c>
      <c r="K18" s="37">
        <v>126</v>
      </c>
      <c r="L18" s="37">
        <f t="shared" si="12"/>
        <v>31</v>
      </c>
      <c r="M18" s="37">
        <v>21</v>
      </c>
      <c r="N18" s="37">
        <v>10</v>
      </c>
      <c r="O18" s="37">
        <f t="shared" si="13"/>
        <v>4</v>
      </c>
      <c r="P18" s="37">
        <v>4</v>
      </c>
      <c r="Q18" s="37">
        <v>0</v>
      </c>
      <c r="R18" s="17">
        <f t="shared" si="14"/>
        <v>288</v>
      </c>
      <c r="S18" s="37">
        <v>183</v>
      </c>
      <c r="T18" s="37">
        <v>105</v>
      </c>
      <c r="U18" s="17">
        <f t="shared" si="15"/>
        <v>21</v>
      </c>
      <c r="V18" s="37">
        <v>5</v>
      </c>
      <c r="W18" s="37">
        <v>16</v>
      </c>
      <c r="X18" s="37">
        <f t="shared" si="16"/>
        <v>69</v>
      </c>
      <c r="Y18" s="37">
        <v>33</v>
      </c>
      <c r="Z18" s="37">
        <v>36</v>
      </c>
      <c r="AA18" s="37">
        <f t="shared" si="17"/>
        <v>0</v>
      </c>
      <c r="AB18" s="37">
        <v>0</v>
      </c>
      <c r="AC18" s="37">
        <v>0</v>
      </c>
      <c r="AD18" s="22">
        <f t="shared" si="6"/>
        <v>43.6</v>
      </c>
      <c r="AE18" s="22">
        <f t="shared" si="7"/>
        <v>40</v>
      </c>
      <c r="AF18" s="22">
        <f t="shared" si="8"/>
        <v>47</v>
      </c>
      <c r="AG18" s="5" t="s">
        <v>17</v>
      </c>
    </row>
    <row r="19" spans="1:33" ht="33" customHeight="1">
      <c r="A19" s="12" t="s">
        <v>18</v>
      </c>
      <c r="B19" s="12"/>
      <c r="C19" s="16">
        <f t="shared" si="9"/>
        <v>1223</v>
      </c>
      <c r="D19" s="17">
        <f>G19+J19+M19+P19+S19+V19+Y19+AB19</f>
        <v>614</v>
      </c>
      <c r="E19" s="17">
        <f>H19+K19+N19+Q19+T19+W19+Z19+AC19</f>
        <v>609</v>
      </c>
      <c r="F19" s="17">
        <f t="shared" si="10"/>
        <v>419</v>
      </c>
      <c r="G19" s="37">
        <v>183</v>
      </c>
      <c r="H19" s="37">
        <v>236</v>
      </c>
      <c r="I19" s="37">
        <f t="shared" si="11"/>
        <v>299</v>
      </c>
      <c r="J19" s="37">
        <v>139</v>
      </c>
      <c r="K19" s="37">
        <v>160</v>
      </c>
      <c r="L19" s="37">
        <f t="shared" si="12"/>
        <v>28</v>
      </c>
      <c r="M19" s="37">
        <v>13</v>
      </c>
      <c r="N19" s="37">
        <v>15</v>
      </c>
      <c r="O19" s="37">
        <f t="shared" si="13"/>
        <v>1</v>
      </c>
      <c r="P19" s="37">
        <v>1</v>
      </c>
      <c r="Q19" s="37">
        <v>0</v>
      </c>
      <c r="R19" s="17">
        <f t="shared" si="14"/>
        <v>383</v>
      </c>
      <c r="S19" s="37">
        <v>236</v>
      </c>
      <c r="T19" s="37">
        <v>147</v>
      </c>
      <c r="U19" s="17">
        <f t="shared" si="15"/>
        <v>2</v>
      </c>
      <c r="V19" s="37">
        <v>0</v>
      </c>
      <c r="W19" s="37">
        <v>2</v>
      </c>
      <c r="X19" s="37">
        <f t="shared" si="16"/>
        <v>91</v>
      </c>
      <c r="Y19" s="37">
        <v>42</v>
      </c>
      <c r="Z19" s="37">
        <v>49</v>
      </c>
      <c r="AA19" s="37">
        <f t="shared" si="17"/>
        <v>0</v>
      </c>
      <c r="AB19" s="37">
        <v>0</v>
      </c>
      <c r="AC19" s="37">
        <v>0</v>
      </c>
      <c r="AD19" s="22">
        <f t="shared" si="6"/>
        <v>34.3</v>
      </c>
      <c r="AE19" s="22">
        <f t="shared" si="7"/>
        <v>29.8</v>
      </c>
      <c r="AF19" s="22">
        <f t="shared" si="8"/>
        <v>38.8</v>
      </c>
      <c r="AG19" s="5" t="s">
        <v>19</v>
      </c>
    </row>
    <row r="20" spans="1:33" ht="33" customHeight="1">
      <c r="A20" s="12" t="s">
        <v>20</v>
      </c>
      <c r="B20" s="12"/>
      <c r="C20" s="16">
        <f t="shared" si="9"/>
        <v>795</v>
      </c>
      <c r="D20" s="17">
        <f>G20+J20+M20+P20+S20+V20+Y20+AB20</f>
        <v>402</v>
      </c>
      <c r="E20" s="17">
        <f>H20+K20+N20+Q20+T20+W20+Z20+AC20</f>
        <v>393</v>
      </c>
      <c r="F20" s="17">
        <f t="shared" si="10"/>
        <v>289</v>
      </c>
      <c r="G20" s="37">
        <v>146</v>
      </c>
      <c r="H20" s="37">
        <v>143</v>
      </c>
      <c r="I20" s="37">
        <f t="shared" si="11"/>
        <v>133</v>
      </c>
      <c r="J20" s="37">
        <v>54</v>
      </c>
      <c r="K20" s="37">
        <v>79</v>
      </c>
      <c r="L20" s="37">
        <f t="shared" si="12"/>
        <v>94</v>
      </c>
      <c r="M20" s="37">
        <v>49</v>
      </c>
      <c r="N20" s="37">
        <v>45</v>
      </c>
      <c r="O20" s="37">
        <f t="shared" si="13"/>
        <v>0</v>
      </c>
      <c r="P20" s="37">
        <v>0</v>
      </c>
      <c r="Q20" s="37">
        <v>0</v>
      </c>
      <c r="R20" s="17">
        <f t="shared" si="14"/>
        <v>251</v>
      </c>
      <c r="S20" s="37">
        <v>141</v>
      </c>
      <c r="T20" s="37">
        <v>110</v>
      </c>
      <c r="U20" s="17">
        <f t="shared" si="15"/>
        <v>0</v>
      </c>
      <c r="V20" s="37">
        <v>0</v>
      </c>
      <c r="W20" s="37">
        <v>0</v>
      </c>
      <c r="X20" s="37">
        <f t="shared" si="16"/>
        <v>28</v>
      </c>
      <c r="Y20" s="37">
        <v>12</v>
      </c>
      <c r="Z20" s="37">
        <v>16</v>
      </c>
      <c r="AA20" s="37">
        <f t="shared" si="17"/>
        <v>0</v>
      </c>
      <c r="AB20" s="37">
        <v>0</v>
      </c>
      <c r="AC20" s="37">
        <v>0</v>
      </c>
      <c r="AD20" s="22">
        <f t="shared" si="6"/>
        <v>36.4</v>
      </c>
      <c r="AE20" s="22">
        <f t="shared" si="7"/>
        <v>36.3</v>
      </c>
      <c r="AF20" s="22">
        <f t="shared" si="8"/>
        <v>36.4</v>
      </c>
      <c r="AG20" s="5" t="s">
        <v>21</v>
      </c>
    </row>
    <row r="21" spans="1:33" ht="33" customHeight="1">
      <c r="A21" s="12" t="s">
        <v>22</v>
      </c>
      <c r="B21" s="12"/>
      <c r="C21" s="16">
        <f t="shared" si="9"/>
        <v>334</v>
      </c>
      <c r="D21" s="17">
        <f>G21+J21+M21+P21+S21+V21+Y21+AB21</f>
        <v>180</v>
      </c>
      <c r="E21" s="17">
        <f>H21+K21+N21+Q21+T21+W21+Z21+AC21</f>
        <v>154</v>
      </c>
      <c r="F21" s="17">
        <f t="shared" si="10"/>
        <v>159</v>
      </c>
      <c r="G21" s="37">
        <v>82</v>
      </c>
      <c r="H21" s="37">
        <v>77</v>
      </c>
      <c r="I21" s="37">
        <f t="shared" si="11"/>
        <v>52</v>
      </c>
      <c r="J21" s="37">
        <v>25</v>
      </c>
      <c r="K21" s="37">
        <v>27</v>
      </c>
      <c r="L21" s="37">
        <f t="shared" si="12"/>
        <v>11</v>
      </c>
      <c r="M21" s="37">
        <v>8</v>
      </c>
      <c r="N21" s="37">
        <v>3</v>
      </c>
      <c r="O21" s="37">
        <f t="shared" si="13"/>
        <v>0</v>
      </c>
      <c r="P21" s="37">
        <v>0</v>
      </c>
      <c r="Q21" s="37">
        <v>0</v>
      </c>
      <c r="R21" s="17">
        <f t="shared" si="14"/>
        <v>91</v>
      </c>
      <c r="S21" s="37">
        <v>52</v>
      </c>
      <c r="T21" s="37">
        <v>39</v>
      </c>
      <c r="U21" s="17">
        <f t="shared" si="15"/>
        <v>2</v>
      </c>
      <c r="V21" s="37">
        <v>1</v>
      </c>
      <c r="W21" s="37">
        <v>1</v>
      </c>
      <c r="X21" s="37">
        <f t="shared" si="16"/>
        <v>19</v>
      </c>
      <c r="Y21" s="37">
        <v>12</v>
      </c>
      <c r="Z21" s="37">
        <v>7</v>
      </c>
      <c r="AA21" s="37">
        <f t="shared" si="17"/>
        <v>0</v>
      </c>
      <c r="AB21" s="37">
        <v>0</v>
      </c>
      <c r="AC21" s="37">
        <v>0</v>
      </c>
      <c r="AD21" s="22">
        <f t="shared" si="6"/>
        <v>47.6</v>
      </c>
      <c r="AE21" s="22">
        <f t="shared" si="7"/>
        <v>45.6</v>
      </c>
      <c r="AF21" s="22">
        <f t="shared" si="8"/>
        <v>50</v>
      </c>
      <c r="AG21" s="5" t="s">
        <v>23</v>
      </c>
    </row>
    <row r="22" spans="1:33" ht="33" customHeight="1">
      <c r="A22" s="12" t="s">
        <v>24</v>
      </c>
      <c r="B22" s="12"/>
      <c r="C22" s="16">
        <f t="shared" si="9"/>
        <v>249</v>
      </c>
      <c r="D22" s="17">
        <f>G22+J22+M22+P22+S22+V22+Y22+AB22</f>
        <v>148</v>
      </c>
      <c r="E22" s="17">
        <f>H22+K22+N22+Q22+T22+W22+Z22+AC22</f>
        <v>101</v>
      </c>
      <c r="F22" s="17">
        <f t="shared" si="10"/>
        <v>49</v>
      </c>
      <c r="G22" s="37">
        <v>26</v>
      </c>
      <c r="H22" s="37">
        <v>23</v>
      </c>
      <c r="I22" s="37">
        <f t="shared" si="11"/>
        <v>61</v>
      </c>
      <c r="J22" s="37">
        <v>35</v>
      </c>
      <c r="K22" s="37">
        <v>26</v>
      </c>
      <c r="L22" s="37">
        <f t="shared" si="12"/>
        <v>2</v>
      </c>
      <c r="M22" s="37">
        <v>2</v>
      </c>
      <c r="N22" s="37">
        <v>0</v>
      </c>
      <c r="O22" s="37">
        <f t="shared" si="13"/>
        <v>0</v>
      </c>
      <c r="P22" s="37">
        <v>0</v>
      </c>
      <c r="Q22" s="37">
        <v>0</v>
      </c>
      <c r="R22" s="17">
        <f t="shared" si="14"/>
        <v>111</v>
      </c>
      <c r="S22" s="37">
        <v>82</v>
      </c>
      <c r="T22" s="37">
        <v>29</v>
      </c>
      <c r="U22" s="17">
        <f t="shared" si="15"/>
        <v>17</v>
      </c>
      <c r="V22" s="37">
        <v>2</v>
      </c>
      <c r="W22" s="37">
        <v>15</v>
      </c>
      <c r="X22" s="37">
        <f t="shared" si="16"/>
        <v>9</v>
      </c>
      <c r="Y22" s="37">
        <v>1</v>
      </c>
      <c r="Z22" s="37">
        <v>8</v>
      </c>
      <c r="AA22" s="37">
        <f t="shared" si="17"/>
        <v>0</v>
      </c>
      <c r="AB22" s="37">
        <v>0</v>
      </c>
      <c r="AC22" s="37">
        <v>0</v>
      </c>
      <c r="AD22" s="22">
        <f t="shared" si="6"/>
        <v>19.7</v>
      </c>
      <c r="AE22" s="22">
        <f t="shared" si="7"/>
        <v>17.6</v>
      </c>
      <c r="AF22" s="22">
        <f t="shared" si="8"/>
        <v>22.8</v>
      </c>
      <c r="AG22" s="5" t="s">
        <v>25</v>
      </c>
    </row>
    <row r="23" spans="1:33" ht="33" customHeight="1">
      <c r="A23" s="12" t="s">
        <v>26</v>
      </c>
      <c r="B23" s="12"/>
      <c r="C23" s="16">
        <f t="shared" si="9"/>
        <v>385</v>
      </c>
      <c r="D23" s="17">
        <f>G23+J23+M23+P23+S23+V23+Y23+AB23</f>
        <v>186</v>
      </c>
      <c r="E23" s="17">
        <f>H23+K23+N23+Q23+T23+W23+Z23+AC23</f>
        <v>199</v>
      </c>
      <c r="F23" s="17">
        <f t="shared" si="10"/>
        <v>154</v>
      </c>
      <c r="G23" s="37">
        <v>77</v>
      </c>
      <c r="H23" s="37">
        <v>77</v>
      </c>
      <c r="I23" s="37">
        <f t="shared" si="11"/>
        <v>55</v>
      </c>
      <c r="J23" s="37">
        <v>21</v>
      </c>
      <c r="K23" s="37">
        <v>34</v>
      </c>
      <c r="L23" s="37">
        <f t="shared" si="12"/>
        <v>67</v>
      </c>
      <c r="M23" s="37">
        <v>30</v>
      </c>
      <c r="N23" s="37">
        <v>37</v>
      </c>
      <c r="O23" s="37">
        <f t="shared" si="13"/>
        <v>1</v>
      </c>
      <c r="P23" s="37">
        <v>1</v>
      </c>
      <c r="Q23" s="37">
        <v>0</v>
      </c>
      <c r="R23" s="17">
        <f t="shared" si="14"/>
        <v>53</v>
      </c>
      <c r="S23" s="37">
        <v>22</v>
      </c>
      <c r="T23" s="37">
        <v>31</v>
      </c>
      <c r="U23" s="17">
        <f t="shared" si="15"/>
        <v>2</v>
      </c>
      <c r="V23" s="37">
        <v>2</v>
      </c>
      <c r="W23" s="37">
        <v>0</v>
      </c>
      <c r="X23" s="37">
        <f t="shared" si="16"/>
        <v>53</v>
      </c>
      <c r="Y23" s="37">
        <v>33</v>
      </c>
      <c r="Z23" s="37">
        <v>20</v>
      </c>
      <c r="AA23" s="37">
        <f t="shared" si="17"/>
        <v>0</v>
      </c>
      <c r="AB23" s="37">
        <v>0</v>
      </c>
      <c r="AC23" s="37">
        <v>0</v>
      </c>
      <c r="AD23" s="22">
        <f t="shared" si="6"/>
        <v>40</v>
      </c>
      <c r="AE23" s="22">
        <f t="shared" si="7"/>
        <v>41.4</v>
      </c>
      <c r="AF23" s="22">
        <f t="shared" si="8"/>
        <v>38.7</v>
      </c>
      <c r="AG23" s="5" t="s">
        <v>27</v>
      </c>
    </row>
    <row r="24" spans="1:33" ht="33" customHeight="1">
      <c r="A24" s="12" t="s">
        <v>28</v>
      </c>
      <c r="B24" s="12"/>
      <c r="C24" s="16">
        <f t="shared" si="9"/>
        <v>230</v>
      </c>
      <c r="D24" s="17">
        <f>G24+J24+M24+P24+S24+V24+Y24+AB24</f>
        <v>97</v>
      </c>
      <c r="E24" s="17">
        <f>H24+K24+N24+Q24+T24+W24+Z24+AC24</f>
        <v>133</v>
      </c>
      <c r="F24" s="17">
        <f t="shared" si="10"/>
        <v>91</v>
      </c>
      <c r="G24" s="37">
        <v>37</v>
      </c>
      <c r="H24" s="37">
        <v>54</v>
      </c>
      <c r="I24" s="37">
        <f t="shared" si="11"/>
        <v>72</v>
      </c>
      <c r="J24" s="37">
        <v>30</v>
      </c>
      <c r="K24" s="37">
        <v>42</v>
      </c>
      <c r="L24" s="37">
        <f t="shared" si="12"/>
        <v>8</v>
      </c>
      <c r="M24" s="37">
        <v>5</v>
      </c>
      <c r="N24" s="37">
        <v>3</v>
      </c>
      <c r="O24" s="37">
        <f t="shared" si="13"/>
        <v>0</v>
      </c>
      <c r="P24" s="37">
        <v>0</v>
      </c>
      <c r="Q24" s="37">
        <v>0</v>
      </c>
      <c r="R24" s="17">
        <f t="shared" si="14"/>
        <v>47</v>
      </c>
      <c r="S24" s="37">
        <v>21</v>
      </c>
      <c r="T24" s="37">
        <v>26</v>
      </c>
      <c r="U24" s="17">
        <f t="shared" si="15"/>
        <v>0</v>
      </c>
      <c r="V24" s="37">
        <v>0</v>
      </c>
      <c r="W24" s="37">
        <v>0</v>
      </c>
      <c r="X24" s="37">
        <f t="shared" si="16"/>
        <v>12</v>
      </c>
      <c r="Y24" s="37">
        <v>4</v>
      </c>
      <c r="Z24" s="37">
        <v>8</v>
      </c>
      <c r="AA24" s="37">
        <f t="shared" si="17"/>
        <v>0</v>
      </c>
      <c r="AB24" s="37">
        <v>0</v>
      </c>
      <c r="AC24" s="37">
        <v>0</v>
      </c>
      <c r="AD24" s="22">
        <f t="shared" si="6"/>
        <v>39.6</v>
      </c>
      <c r="AE24" s="22">
        <f t="shared" si="7"/>
        <v>38.1</v>
      </c>
      <c r="AF24" s="22">
        <f t="shared" si="8"/>
        <v>40.6</v>
      </c>
      <c r="AG24" s="5" t="s">
        <v>29</v>
      </c>
    </row>
    <row r="25" spans="1:33" ht="33" customHeight="1">
      <c r="A25" s="12" t="s">
        <v>30</v>
      </c>
      <c r="B25" s="12"/>
      <c r="C25" s="16">
        <f t="shared" si="9"/>
        <v>276</v>
      </c>
      <c r="D25" s="17">
        <f>G25+J25+M25+P25+S25+V25+Y25+AB25</f>
        <v>137</v>
      </c>
      <c r="E25" s="17">
        <f>H25+K25+N25+Q25+T25+W25+Z25+AC25</f>
        <v>139</v>
      </c>
      <c r="F25" s="17">
        <f t="shared" si="10"/>
        <v>182</v>
      </c>
      <c r="G25" s="37">
        <v>85</v>
      </c>
      <c r="H25" s="37">
        <v>97</v>
      </c>
      <c r="I25" s="37">
        <f t="shared" si="11"/>
        <v>72</v>
      </c>
      <c r="J25" s="37">
        <v>36</v>
      </c>
      <c r="K25" s="37">
        <v>36</v>
      </c>
      <c r="L25" s="37">
        <f t="shared" si="12"/>
        <v>6</v>
      </c>
      <c r="M25" s="37">
        <v>2</v>
      </c>
      <c r="N25" s="37">
        <v>4</v>
      </c>
      <c r="O25" s="37">
        <f t="shared" si="13"/>
        <v>5</v>
      </c>
      <c r="P25" s="37">
        <v>5</v>
      </c>
      <c r="Q25" s="37">
        <v>0</v>
      </c>
      <c r="R25" s="17">
        <f t="shared" si="14"/>
        <v>10</v>
      </c>
      <c r="S25" s="37">
        <v>8</v>
      </c>
      <c r="T25" s="37">
        <v>2</v>
      </c>
      <c r="U25" s="17">
        <f t="shared" si="15"/>
        <v>1</v>
      </c>
      <c r="V25" s="37">
        <v>1</v>
      </c>
      <c r="W25" s="37">
        <v>0</v>
      </c>
      <c r="X25" s="37">
        <f t="shared" si="16"/>
        <v>0</v>
      </c>
      <c r="Y25" s="37">
        <v>0</v>
      </c>
      <c r="Z25" s="37">
        <v>0</v>
      </c>
      <c r="AA25" s="37">
        <f t="shared" si="17"/>
        <v>0</v>
      </c>
      <c r="AB25" s="37">
        <v>0</v>
      </c>
      <c r="AC25" s="37">
        <v>0</v>
      </c>
      <c r="AD25" s="22">
        <f t="shared" si="6"/>
        <v>65.9</v>
      </c>
      <c r="AE25" s="22">
        <f t="shared" si="7"/>
        <v>62</v>
      </c>
      <c r="AF25" s="22">
        <f t="shared" si="8"/>
        <v>69.8</v>
      </c>
      <c r="AG25" s="5" t="s">
        <v>31</v>
      </c>
    </row>
    <row r="26" spans="1:33" ht="33" customHeight="1">
      <c r="A26" s="14" t="s">
        <v>32</v>
      </c>
      <c r="B26" s="14"/>
      <c r="C26" s="16">
        <f t="shared" si="9"/>
        <v>598</v>
      </c>
      <c r="D26" s="17">
        <f>G26+J26+M26+P26+S26+V26+Y26+AB26</f>
        <v>314</v>
      </c>
      <c r="E26" s="17">
        <f>H26+K26+N26+Q26+T26+W26+Z26+AC26</f>
        <v>284</v>
      </c>
      <c r="F26" s="17">
        <f t="shared" si="10"/>
        <v>247</v>
      </c>
      <c r="G26" s="37">
        <v>119</v>
      </c>
      <c r="H26" s="37">
        <v>128</v>
      </c>
      <c r="I26" s="37">
        <f t="shared" si="11"/>
        <v>132</v>
      </c>
      <c r="J26" s="37">
        <v>67</v>
      </c>
      <c r="K26" s="37">
        <v>65</v>
      </c>
      <c r="L26" s="37">
        <f t="shared" si="12"/>
        <v>22</v>
      </c>
      <c r="M26" s="37">
        <v>18</v>
      </c>
      <c r="N26" s="37">
        <v>4</v>
      </c>
      <c r="O26" s="37">
        <f t="shared" si="13"/>
        <v>0</v>
      </c>
      <c r="P26" s="37">
        <v>0</v>
      </c>
      <c r="Q26" s="37">
        <v>0</v>
      </c>
      <c r="R26" s="17">
        <f t="shared" si="14"/>
        <v>157</v>
      </c>
      <c r="S26" s="37">
        <v>96</v>
      </c>
      <c r="T26" s="37">
        <v>61</v>
      </c>
      <c r="U26" s="17">
        <f t="shared" si="15"/>
        <v>7</v>
      </c>
      <c r="V26" s="37">
        <v>4</v>
      </c>
      <c r="W26" s="37">
        <v>3</v>
      </c>
      <c r="X26" s="37">
        <f t="shared" si="16"/>
        <v>33</v>
      </c>
      <c r="Y26" s="37">
        <v>10</v>
      </c>
      <c r="Z26" s="37">
        <v>23</v>
      </c>
      <c r="AA26" s="37">
        <f t="shared" si="17"/>
        <v>0</v>
      </c>
      <c r="AB26" s="37">
        <v>0</v>
      </c>
      <c r="AC26" s="37">
        <v>0</v>
      </c>
      <c r="AD26" s="22">
        <f t="shared" si="6"/>
        <v>41.3</v>
      </c>
      <c r="AE26" s="22">
        <f t="shared" si="7"/>
        <v>37.9</v>
      </c>
      <c r="AF26" s="22">
        <f t="shared" si="8"/>
        <v>45.1</v>
      </c>
      <c r="AG26" s="9" t="s">
        <v>33</v>
      </c>
    </row>
    <row r="27" spans="1:33" ht="33" customHeight="1">
      <c r="A27" s="7" t="s">
        <v>34</v>
      </c>
      <c r="B27" s="5" t="s">
        <v>71</v>
      </c>
      <c r="C27" s="16">
        <f t="shared" si="9"/>
        <v>82</v>
      </c>
      <c r="D27" s="17">
        <f>G27+J27+M27+P27+S27+V27+Y27+AB27</f>
        <v>43</v>
      </c>
      <c r="E27" s="17">
        <f>H27+K27+N27+Q27+T27+W27+Z27+AC27</f>
        <v>39</v>
      </c>
      <c r="F27" s="17">
        <f t="shared" si="10"/>
        <v>7</v>
      </c>
      <c r="G27" s="37">
        <v>4</v>
      </c>
      <c r="H27" s="37">
        <v>3</v>
      </c>
      <c r="I27" s="37">
        <f t="shared" si="11"/>
        <v>25</v>
      </c>
      <c r="J27" s="37">
        <v>10</v>
      </c>
      <c r="K27" s="37">
        <v>15</v>
      </c>
      <c r="L27" s="37">
        <f t="shared" si="12"/>
        <v>2</v>
      </c>
      <c r="M27" s="37">
        <v>0</v>
      </c>
      <c r="N27" s="37">
        <v>2</v>
      </c>
      <c r="O27" s="37">
        <f t="shared" si="13"/>
        <v>2</v>
      </c>
      <c r="P27" s="37">
        <v>2</v>
      </c>
      <c r="Q27" s="37">
        <v>0</v>
      </c>
      <c r="R27" s="17">
        <f t="shared" si="14"/>
        <v>44</v>
      </c>
      <c r="S27" s="37">
        <v>25</v>
      </c>
      <c r="T27" s="37">
        <v>19</v>
      </c>
      <c r="U27" s="17">
        <f t="shared" si="15"/>
        <v>0</v>
      </c>
      <c r="V27" s="37">
        <v>0</v>
      </c>
      <c r="W27" s="37">
        <v>0</v>
      </c>
      <c r="X27" s="37">
        <f t="shared" si="16"/>
        <v>2</v>
      </c>
      <c r="Y27" s="37">
        <v>2</v>
      </c>
      <c r="Z27" s="37">
        <v>0</v>
      </c>
      <c r="AA27" s="37">
        <f t="shared" si="17"/>
        <v>0</v>
      </c>
      <c r="AB27" s="37">
        <v>0</v>
      </c>
      <c r="AC27" s="37">
        <v>0</v>
      </c>
      <c r="AD27" s="22">
        <f t="shared" si="6"/>
        <v>8.5</v>
      </c>
      <c r="AE27" s="22">
        <f t="shared" si="7"/>
        <v>9.3</v>
      </c>
      <c r="AF27" s="22">
        <f t="shared" si="8"/>
        <v>7.7</v>
      </c>
      <c r="AG27" s="5" t="s">
        <v>35</v>
      </c>
    </row>
    <row r="28" spans="1:33" ht="33" customHeight="1">
      <c r="A28" s="8" t="s">
        <v>36</v>
      </c>
      <c r="B28" s="41" t="s">
        <v>37</v>
      </c>
      <c r="C28" s="16">
        <f t="shared" si="9"/>
        <v>256</v>
      </c>
      <c r="D28" s="17">
        <f>G28+J28+M28+P28+S28+V28+Y28+AB28</f>
        <v>145</v>
      </c>
      <c r="E28" s="17">
        <f>H28+K28+N28+Q28+T28+W28+Z28+AC28</f>
        <v>111</v>
      </c>
      <c r="F28" s="17">
        <f t="shared" si="10"/>
        <v>88</v>
      </c>
      <c r="G28" s="37">
        <v>47</v>
      </c>
      <c r="H28" s="37">
        <v>41</v>
      </c>
      <c r="I28" s="37">
        <f t="shared" si="11"/>
        <v>43</v>
      </c>
      <c r="J28" s="37">
        <v>23</v>
      </c>
      <c r="K28" s="37">
        <v>20</v>
      </c>
      <c r="L28" s="37">
        <f t="shared" si="12"/>
        <v>38</v>
      </c>
      <c r="M28" s="37">
        <v>19</v>
      </c>
      <c r="N28" s="37">
        <v>19</v>
      </c>
      <c r="O28" s="37">
        <f t="shared" si="13"/>
        <v>0</v>
      </c>
      <c r="P28" s="37">
        <v>0</v>
      </c>
      <c r="Q28" s="37">
        <v>0</v>
      </c>
      <c r="R28" s="17">
        <f t="shared" si="14"/>
        <v>85</v>
      </c>
      <c r="S28" s="37">
        <v>54</v>
      </c>
      <c r="T28" s="37">
        <v>31</v>
      </c>
      <c r="U28" s="17">
        <f t="shared" si="15"/>
        <v>0</v>
      </c>
      <c r="V28" s="37">
        <v>0</v>
      </c>
      <c r="W28" s="37">
        <v>0</v>
      </c>
      <c r="X28" s="37">
        <f t="shared" si="16"/>
        <v>2</v>
      </c>
      <c r="Y28" s="37">
        <v>2</v>
      </c>
      <c r="Z28" s="37">
        <v>0</v>
      </c>
      <c r="AA28" s="37">
        <f t="shared" si="17"/>
        <v>0</v>
      </c>
      <c r="AB28" s="37">
        <v>0</v>
      </c>
      <c r="AC28" s="37">
        <v>0</v>
      </c>
      <c r="AD28" s="22">
        <f t="shared" si="6"/>
        <v>34.4</v>
      </c>
      <c r="AE28" s="22">
        <f t="shared" si="7"/>
        <v>32.4</v>
      </c>
      <c r="AF28" s="22">
        <f t="shared" si="8"/>
        <v>36.9</v>
      </c>
      <c r="AG28" s="9" t="s">
        <v>38</v>
      </c>
    </row>
    <row r="29" spans="1:33" ht="33" customHeight="1">
      <c r="A29" s="7" t="s">
        <v>39</v>
      </c>
      <c r="B29" s="5" t="s">
        <v>40</v>
      </c>
      <c r="C29" s="16">
        <f t="shared" si="9"/>
        <v>179</v>
      </c>
      <c r="D29" s="17">
        <f>G29+J29+M29+P29+S29+V29+Y29+AB29</f>
        <v>92</v>
      </c>
      <c r="E29" s="17">
        <f>H29+K29+N29+Q29+T29+W29+Z29+AC29</f>
        <v>87</v>
      </c>
      <c r="F29" s="17">
        <f t="shared" si="10"/>
        <v>34</v>
      </c>
      <c r="G29" s="37">
        <v>13</v>
      </c>
      <c r="H29" s="37">
        <v>21</v>
      </c>
      <c r="I29" s="37">
        <f t="shared" si="11"/>
        <v>47</v>
      </c>
      <c r="J29" s="37">
        <v>29</v>
      </c>
      <c r="K29" s="37">
        <v>18</v>
      </c>
      <c r="L29" s="37">
        <f t="shared" si="12"/>
        <v>0</v>
      </c>
      <c r="M29" s="37">
        <v>0</v>
      </c>
      <c r="N29" s="37">
        <v>0</v>
      </c>
      <c r="O29" s="37">
        <f t="shared" si="13"/>
        <v>6</v>
      </c>
      <c r="P29" s="37">
        <v>6</v>
      </c>
      <c r="Q29" s="37">
        <v>0</v>
      </c>
      <c r="R29" s="17">
        <f t="shared" si="14"/>
        <v>77</v>
      </c>
      <c r="S29" s="37">
        <v>40</v>
      </c>
      <c r="T29" s="37">
        <v>37</v>
      </c>
      <c r="U29" s="17">
        <f t="shared" si="15"/>
        <v>0</v>
      </c>
      <c r="V29" s="37">
        <v>0</v>
      </c>
      <c r="W29" s="37">
        <v>0</v>
      </c>
      <c r="X29" s="37">
        <f t="shared" si="16"/>
        <v>15</v>
      </c>
      <c r="Y29" s="37">
        <v>4</v>
      </c>
      <c r="Z29" s="37">
        <v>11</v>
      </c>
      <c r="AA29" s="37">
        <f t="shared" si="17"/>
        <v>0</v>
      </c>
      <c r="AB29" s="37">
        <v>0</v>
      </c>
      <c r="AC29" s="37">
        <v>0</v>
      </c>
      <c r="AD29" s="22">
        <f t="shared" si="6"/>
        <v>19</v>
      </c>
      <c r="AE29" s="22">
        <f t="shared" si="7"/>
        <v>14.1</v>
      </c>
      <c r="AF29" s="22">
        <f t="shared" si="8"/>
        <v>24.1</v>
      </c>
      <c r="AG29" s="5" t="s">
        <v>41</v>
      </c>
    </row>
    <row r="30" spans="1:33" ht="33" customHeight="1">
      <c r="A30" s="8" t="s">
        <v>42</v>
      </c>
      <c r="B30" s="9" t="s">
        <v>43</v>
      </c>
      <c r="C30" s="16">
        <f t="shared" si="9"/>
        <v>97</v>
      </c>
      <c r="D30" s="17">
        <f>G30+J30+M30+P30+S30+V30+Y30+AB30</f>
        <v>59</v>
      </c>
      <c r="E30" s="17">
        <f>H30+K30+N30+Q30+T30+W30+Z30+AC30</f>
        <v>38</v>
      </c>
      <c r="F30" s="17">
        <f t="shared" si="10"/>
        <v>11</v>
      </c>
      <c r="G30" s="37">
        <v>6</v>
      </c>
      <c r="H30" s="37">
        <v>5</v>
      </c>
      <c r="I30" s="37">
        <f t="shared" si="11"/>
        <v>17</v>
      </c>
      <c r="J30" s="37">
        <v>13</v>
      </c>
      <c r="K30" s="37">
        <v>4</v>
      </c>
      <c r="L30" s="37">
        <f t="shared" si="12"/>
        <v>0</v>
      </c>
      <c r="M30" s="37">
        <v>0</v>
      </c>
      <c r="N30" s="37">
        <v>0</v>
      </c>
      <c r="O30" s="37">
        <f t="shared" si="13"/>
        <v>0</v>
      </c>
      <c r="P30" s="37">
        <v>0</v>
      </c>
      <c r="Q30" s="37">
        <v>0</v>
      </c>
      <c r="R30" s="17">
        <f t="shared" si="14"/>
        <v>64</v>
      </c>
      <c r="S30" s="37">
        <v>38</v>
      </c>
      <c r="T30" s="37">
        <v>26</v>
      </c>
      <c r="U30" s="17">
        <f t="shared" si="15"/>
        <v>0</v>
      </c>
      <c r="V30" s="37">
        <v>0</v>
      </c>
      <c r="W30" s="37">
        <v>0</v>
      </c>
      <c r="X30" s="37">
        <f t="shared" si="16"/>
        <v>5</v>
      </c>
      <c r="Y30" s="37">
        <v>2</v>
      </c>
      <c r="Z30" s="37">
        <v>3</v>
      </c>
      <c r="AA30" s="37">
        <f t="shared" si="17"/>
        <v>0</v>
      </c>
      <c r="AB30" s="37">
        <v>0</v>
      </c>
      <c r="AC30" s="37">
        <v>0</v>
      </c>
      <c r="AD30" s="22">
        <f t="shared" si="6"/>
        <v>11.3</v>
      </c>
      <c r="AE30" s="22">
        <f t="shared" si="7"/>
        <v>10.2</v>
      </c>
      <c r="AF30" s="22">
        <f t="shared" si="8"/>
        <v>13.2</v>
      </c>
      <c r="AG30" s="9" t="s">
        <v>44</v>
      </c>
    </row>
    <row r="31" spans="1:33" ht="33" customHeight="1">
      <c r="A31" s="8" t="s">
        <v>45</v>
      </c>
      <c r="B31" s="9" t="s">
        <v>73</v>
      </c>
      <c r="C31" s="16">
        <f t="shared" si="9"/>
        <v>100</v>
      </c>
      <c r="D31" s="17">
        <f>G31+J31+M31+P31+S31+V31+Y31+AB31</f>
        <v>51</v>
      </c>
      <c r="E31" s="17">
        <f>H31+K31+N31+Q31+T31+W31+Z31+AC31</f>
        <v>49</v>
      </c>
      <c r="F31" s="17">
        <f t="shared" si="10"/>
        <v>27</v>
      </c>
      <c r="G31" s="37">
        <v>15</v>
      </c>
      <c r="H31" s="37">
        <v>12</v>
      </c>
      <c r="I31" s="37">
        <f t="shared" si="11"/>
        <v>15</v>
      </c>
      <c r="J31" s="37">
        <v>9</v>
      </c>
      <c r="K31" s="37">
        <v>6</v>
      </c>
      <c r="L31" s="37">
        <f t="shared" si="12"/>
        <v>6</v>
      </c>
      <c r="M31" s="37">
        <v>0</v>
      </c>
      <c r="N31" s="37">
        <v>6</v>
      </c>
      <c r="O31" s="37">
        <f t="shared" si="13"/>
        <v>1</v>
      </c>
      <c r="P31" s="37">
        <v>1</v>
      </c>
      <c r="Q31" s="37">
        <v>0</v>
      </c>
      <c r="R31" s="17">
        <f t="shared" si="14"/>
        <v>37</v>
      </c>
      <c r="S31" s="37">
        <v>22</v>
      </c>
      <c r="T31" s="37">
        <v>15</v>
      </c>
      <c r="U31" s="17">
        <f t="shared" si="15"/>
        <v>2</v>
      </c>
      <c r="V31" s="37">
        <v>0</v>
      </c>
      <c r="W31" s="37">
        <v>2</v>
      </c>
      <c r="X31" s="37">
        <f t="shared" si="16"/>
        <v>12</v>
      </c>
      <c r="Y31" s="37">
        <v>4</v>
      </c>
      <c r="Z31" s="37">
        <v>8</v>
      </c>
      <c r="AA31" s="37">
        <f t="shared" si="17"/>
        <v>0</v>
      </c>
      <c r="AB31" s="37">
        <v>0</v>
      </c>
      <c r="AC31" s="37">
        <v>0</v>
      </c>
      <c r="AD31" s="22">
        <f t="shared" si="6"/>
        <v>27</v>
      </c>
      <c r="AE31" s="22">
        <f t="shared" si="7"/>
        <v>29.4</v>
      </c>
      <c r="AF31" s="22">
        <f t="shared" si="8"/>
        <v>24.5</v>
      </c>
      <c r="AG31" s="9" t="s">
        <v>46</v>
      </c>
    </row>
    <row r="32" spans="1:33" ht="33" customHeight="1">
      <c r="A32" s="8" t="s">
        <v>47</v>
      </c>
      <c r="B32" s="9" t="s">
        <v>72</v>
      </c>
      <c r="C32" s="16">
        <f t="shared" si="9"/>
        <v>41</v>
      </c>
      <c r="D32" s="17">
        <f>G32+J32+M32+P32+S32+V32+Y32+AB32</f>
        <v>22</v>
      </c>
      <c r="E32" s="17">
        <f>H32+K32+N32+Q32+T32+W32+Z32+AC32</f>
        <v>19</v>
      </c>
      <c r="F32" s="17">
        <f t="shared" si="10"/>
        <v>8</v>
      </c>
      <c r="G32" s="37">
        <v>1</v>
      </c>
      <c r="H32" s="37">
        <v>7</v>
      </c>
      <c r="I32" s="37">
        <f t="shared" si="11"/>
        <v>6</v>
      </c>
      <c r="J32" s="37">
        <v>4</v>
      </c>
      <c r="K32" s="37">
        <v>2</v>
      </c>
      <c r="L32" s="37">
        <f t="shared" si="12"/>
        <v>3</v>
      </c>
      <c r="M32" s="37">
        <v>3</v>
      </c>
      <c r="N32" s="37">
        <v>0</v>
      </c>
      <c r="O32" s="37">
        <f t="shared" si="13"/>
        <v>0</v>
      </c>
      <c r="P32" s="37">
        <v>0</v>
      </c>
      <c r="Q32" s="37">
        <v>0</v>
      </c>
      <c r="R32" s="17">
        <f t="shared" si="14"/>
        <v>16</v>
      </c>
      <c r="S32" s="37">
        <v>11</v>
      </c>
      <c r="T32" s="37">
        <v>5</v>
      </c>
      <c r="U32" s="17">
        <f t="shared" si="15"/>
        <v>0</v>
      </c>
      <c r="V32" s="37">
        <v>0</v>
      </c>
      <c r="W32" s="37">
        <v>0</v>
      </c>
      <c r="X32" s="37">
        <f t="shared" si="16"/>
        <v>8</v>
      </c>
      <c r="Y32" s="37">
        <v>3</v>
      </c>
      <c r="Z32" s="37">
        <v>5</v>
      </c>
      <c r="AA32" s="37">
        <f t="shared" si="17"/>
        <v>0</v>
      </c>
      <c r="AB32" s="37">
        <v>0</v>
      </c>
      <c r="AC32" s="37">
        <v>0</v>
      </c>
      <c r="AD32" s="22">
        <f t="shared" si="6"/>
        <v>19.5</v>
      </c>
      <c r="AE32" s="22">
        <f t="shared" si="7"/>
        <v>4.5</v>
      </c>
      <c r="AF32" s="22">
        <f t="shared" si="8"/>
        <v>36.8</v>
      </c>
      <c r="AG32" s="4" t="s">
        <v>48</v>
      </c>
    </row>
    <row r="33" spans="1:33" ht="33" customHeight="1">
      <c r="A33" s="7" t="s">
        <v>45</v>
      </c>
      <c r="B33" s="5" t="s">
        <v>49</v>
      </c>
      <c r="C33" s="16">
        <f t="shared" si="9"/>
        <v>56</v>
      </c>
      <c r="D33" s="17">
        <f>G33+J33+M33+P33+S33+V33+Y33+AB33</f>
        <v>8</v>
      </c>
      <c r="E33" s="17">
        <f>H33+K33+N33+Q33+T33+W33+Z33+AC33</f>
        <v>48</v>
      </c>
      <c r="F33" s="17">
        <f t="shared" si="10"/>
        <v>9</v>
      </c>
      <c r="G33" s="37">
        <v>2</v>
      </c>
      <c r="H33" s="37">
        <v>7</v>
      </c>
      <c r="I33" s="37">
        <f t="shared" si="11"/>
        <v>8</v>
      </c>
      <c r="J33" s="37">
        <v>3</v>
      </c>
      <c r="K33" s="37">
        <v>5</v>
      </c>
      <c r="L33" s="37">
        <f t="shared" si="12"/>
        <v>7</v>
      </c>
      <c r="M33" s="37">
        <v>0</v>
      </c>
      <c r="N33" s="37">
        <v>7</v>
      </c>
      <c r="O33" s="37">
        <f t="shared" si="13"/>
        <v>0</v>
      </c>
      <c r="P33" s="37">
        <v>0</v>
      </c>
      <c r="Q33" s="37">
        <v>0</v>
      </c>
      <c r="R33" s="17">
        <f t="shared" si="14"/>
        <v>24</v>
      </c>
      <c r="S33" s="37">
        <v>3</v>
      </c>
      <c r="T33" s="37">
        <v>21</v>
      </c>
      <c r="U33" s="17">
        <f t="shared" si="15"/>
        <v>0</v>
      </c>
      <c r="V33" s="37">
        <v>0</v>
      </c>
      <c r="W33" s="37">
        <v>0</v>
      </c>
      <c r="X33" s="37">
        <f t="shared" si="16"/>
        <v>8</v>
      </c>
      <c r="Y33" s="37">
        <v>0</v>
      </c>
      <c r="Z33" s="37">
        <v>8</v>
      </c>
      <c r="AA33" s="37">
        <f t="shared" si="17"/>
        <v>0</v>
      </c>
      <c r="AB33" s="37">
        <v>0</v>
      </c>
      <c r="AC33" s="37">
        <v>0</v>
      </c>
      <c r="AD33" s="22">
        <f t="shared" si="6"/>
        <v>16.1</v>
      </c>
      <c r="AE33" s="22">
        <f t="shared" si="7"/>
        <v>25</v>
      </c>
      <c r="AF33" s="22">
        <f t="shared" si="8"/>
        <v>14.6</v>
      </c>
      <c r="AG33" s="5" t="s">
        <v>50</v>
      </c>
    </row>
    <row r="34" spans="2:33" ht="33" customHeight="1">
      <c r="B34" s="5" t="s">
        <v>51</v>
      </c>
      <c r="C34" s="16">
        <f t="shared" si="9"/>
        <v>258</v>
      </c>
      <c r="D34" s="17">
        <f>G34+J34+M34+P34+S34+V34+Y34+AB34</f>
        <v>143</v>
      </c>
      <c r="E34" s="17">
        <f>H34+K34+N34+Q34+T34+W34+Z34+AC34</f>
        <v>115</v>
      </c>
      <c r="F34" s="17">
        <f t="shared" si="10"/>
        <v>85</v>
      </c>
      <c r="G34" s="37">
        <v>49</v>
      </c>
      <c r="H34" s="37">
        <v>36</v>
      </c>
      <c r="I34" s="37">
        <f t="shared" si="11"/>
        <v>77</v>
      </c>
      <c r="J34" s="37">
        <v>26</v>
      </c>
      <c r="K34" s="37">
        <v>51</v>
      </c>
      <c r="L34" s="37">
        <f t="shared" si="12"/>
        <v>7</v>
      </c>
      <c r="M34" s="37">
        <v>5</v>
      </c>
      <c r="N34" s="37">
        <v>2</v>
      </c>
      <c r="O34" s="37">
        <f t="shared" si="13"/>
        <v>1</v>
      </c>
      <c r="P34" s="37">
        <v>1</v>
      </c>
      <c r="Q34" s="37">
        <v>0</v>
      </c>
      <c r="R34" s="17">
        <f t="shared" si="14"/>
        <v>79</v>
      </c>
      <c r="S34" s="37">
        <v>59</v>
      </c>
      <c r="T34" s="37">
        <v>20</v>
      </c>
      <c r="U34" s="17">
        <f t="shared" si="15"/>
        <v>2</v>
      </c>
      <c r="V34" s="37">
        <v>1</v>
      </c>
      <c r="W34" s="37">
        <v>1</v>
      </c>
      <c r="X34" s="37">
        <f t="shared" si="16"/>
        <v>7</v>
      </c>
      <c r="Y34" s="37">
        <v>2</v>
      </c>
      <c r="Z34" s="37">
        <v>5</v>
      </c>
      <c r="AA34" s="37">
        <f t="shared" si="17"/>
        <v>0</v>
      </c>
      <c r="AB34" s="37">
        <v>0</v>
      </c>
      <c r="AC34" s="37">
        <v>0</v>
      </c>
      <c r="AD34" s="22">
        <f t="shared" si="6"/>
        <v>32.9</v>
      </c>
      <c r="AE34" s="22">
        <f t="shared" si="7"/>
        <v>34.3</v>
      </c>
      <c r="AF34" s="22">
        <f t="shared" si="8"/>
        <v>31.3</v>
      </c>
      <c r="AG34" s="5" t="s">
        <v>52</v>
      </c>
    </row>
    <row r="35" spans="1:33" ht="33" customHeight="1">
      <c r="A35" s="8" t="s">
        <v>81</v>
      </c>
      <c r="B35" s="41" t="s">
        <v>53</v>
      </c>
      <c r="C35" s="16">
        <f t="shared" si="9"/>
        <v>41</v>
      </c>
      <c r="D35" s="17">
        <f>G35+J35+M35+P35+S35+V35+Y35+AB35</f>
        <v>41</v>
      </c>
      <c r="E35" s="17">
        <f>H35+K35+N35+Q35+T35+W35+Z35+AC35</f>
        <v>0</v>
      </c>
      <c r="F35" s="17">
        <f t="shared" si="10"/>
        <v>0</v>
      </c>
      <c r="G35" s="37">
        <v>0</v>
      </c>
      <c r="H35" s="37">
        <v>0</v>
      </c>
      <c r="I35" s="37">
        <f t="shared" si="11"/>
        <v>4</v>
      </c>
      <c r="J35" s="37">
        <v>4</v>
      </c>
      <c r="K35" s="37">
        <v>0</v>
      </c>
      <c r="L35" s="37">
        <f t="shared" si="12"/>
        <v>0</v>
      </c>
      <c r="M35" s="37">
        <v>0</v>
      </c>
      <c r="N35" s="37">
        <v>0</v>
      </c>
      <c r="O35" s="37">
        <f t="shared" si="13"/>
        <v>1</v>
      </c>
      <c r="P35" s="37">
        <v>1</v>
      </c>
      <c r="Q35" s="37">
        <v>0</v>
      </c>
      <c r="R35" s="17">
        <f t="shared" si="14"/>
        <v>36</v>
      </c>
      <c r="S35" s="37">
        <v>36</v>
      </c>
      <c r="T35" s="37">
        <v>0</v>
      </c>
      <c r="U35" s="17">
        <f t="shared" si="15"/>
        <v>0</v>
      </c>
      <c r="V35" s="37">
        <v>0</v>
      </c>
      <c r="W35" s="37">
        <v>0</v>
      </c>
      <c r="X35" s="37">
        <f t="shared" si="16"/>
        <v>0</v>
      </c>
      <c r="Y35" s="37">
        <v>0</v>
      </c>
      <c r="Z35" s="37">
        <v>0</v>
      </c>
      <c r="AA35" s="37">
        <f t="shared" si="17"/>
        <v>0</v>
      </c>
      <c r="AB35" s="37">
        <v>0</v>
      </c>
      <c r="AC35" s="37">
        <v>0</v>
      </c>
      <c r="AD35" s="22">
        <f t="shared" si="6"/>
        <v>0</v>
      </c>
      <c r="AE35" s="22">
        <f t="shared" si="7"/>
        <v>0</v>
      </c>
      <c r="AF35" s="22" t="str">
        <f t="shared" si="8"/>
        <v>    -</v>
      </c>
      <c r="AG35" s="5" t="s">
        <v>54</v>
      </c>
    </row>
    <row r="36" spans="1:33" ht="33" customHeight="1">
      <c r="A36" s="8" t="s">
        <v>55</v>
      </c>
      <c r="B36" s="9" t="s">
        <v>56</v>
      </c>
      <c r="C36" s="16">
        <f t="shared" si="9"/>
        <v>34</v>
      </c>
      <c r="D36" s="17">
        <f>G36+J36+M36+P36+S36+V36+Y36+AB36</f>
        <v>22</v>
      </c>
      <c r="E36" s="17">
        <f>H36+K36+N36+Q36+T36+W36+Z36+AC36</f>
        <v>12</v>
      </c>
      <c r="F36" s="17">
        <f t="shared" si="10"/>
        <v>2</v>
      </c>
      <c r="G36" s="37">
        <v>0</v>
      </c>
      <c r="H36" s="37">
        <v>2</v>
      </c>
      <c r="I36" s="37">
        <f t="shared" si="11"/>
        <v>6</v>
      </c>
      <c r="J36" s="37">
        <v>4</v>
      </c>
      <c r="K36" s="37">
        <v>2</v>
      </c>
      <c r="L36" s="37">
        <f t="shared" si="12"/>
        <v>7</v>
      </c>
      <c r="M36" s="37">
        <v>5</v>
      </c>
      <c r="N36" s="37">
        <v>2</v>
      </c>
      <c r="O36" s="37">
        <f t="shared" si="13"/>
        <v>1</v>
      </c>
      <c r="P36" s="37">
        <v>1</v>
      </c>
      <c r="Q36" s="37">
        <v>0</v>
      </c>
      <c r="R36" s="17">
        <f t="shared" si="14"/>
        <v>18</v>
      </c>
      <c r="S36" s="37">
        <v>12</v>
      </c>
      <c r="T36" s="37">
        <v>6</v>
      </c>
      <c r="U36" s="17">
        <f t="shared" si="15"/>
        <v>0</v>
      </c>
      <c r="V36" s="37">
        <v>0</v>
      </c>
      <c r="W36" s="37">
        <v>0</v>
      </c>
      <c r="X36" s="37">
        <f t="shared" si="16"/>
        <v>0</v>
      </c>
      <c r="Y36" s="37">
        <v>0</v>
      </c>
      <c r="Z36" s="37">
        <v>0</v>
      </c>
      <c r="AA36" s="37">
        <f t="shared" si="17"/>
        <v>0</v>
      </c>
      <c r="AB36" s="37">
        <v>0</v>
      </c>
      <c r="AC36" s="37">
        <v>0</v>
      </c>
      <c r="AD36" s="22">
        <f t="shared" si="6"/>
        <v>5.9</v>
      </c>
      <c r="AE36" s="22">
        <f t="shared" si="7"/>
        <v>0</v>
      </c>
      <c r="AF36" s="22">
        <f t="shared" si="8"/>
        <v>16.7</v>
      </c>
      <c r="AG36" s="9" t="s">
        <v>57</v>
      </c>
    </row>
    <row r="37" spans="1:33" ht="33" customHeight="1">
      <c r="A37" s="8" t="s">
        <v>58</v>
      </c>
      <c r="B37" s="9" t="s">
        <v>59</v>
      </c>
      <c r="C37" s="16">
        <f t="shared" si="9"/>
        <v>232</v>
      </c>
      <c r="D37" s="17">
        <f>G37+J37+M37+P37+S37+V37+Y37+AB37</f>
        <v>115</v>
      </c>
      <c r="E37" s="17">
        <f>H37+K37+N37+Q37+T37+W37+Z37+AC37</f>
        <v>117</v>
      </c>
      <c r="F37" s="17">
        <f t="shared" si="10"/>
        <v>64</v>
      </c>
      <c r="G37" s="37">
        <v>27</v>
      </c>
      <c r="H37" s="37">
        <v>37</v>
      </c>
      <c r="I37" s="37">
        <f t="shared" si="11"/>
        <v>49</v>
      </c>
      <c r="J37" s="37">
        <v>28</v>
      </c>
      <c r="K37" s="37">
        <v>21</v>
      </c>
      <c r="L37" s="37">
        <f t="shared" si="12"/>
        <v>1</v>
      </c>
      <c r="M37" s="37">
        <v>1</v>
      </c>
      <c r="N37" s="37">
        <v>0</v>
      </c>
      <c r="O37" s="37">
        <f t="shared" si="13"/>
        <v>16</v>
      </c>
      <c r="P37" s="37">
        <v>12</v>
      </c>
      <c r="Q37" s="37">
        <v>4</v>
      </c>
      <c r="R37" s="17">
        <f t="shared" si="14"/>
        <v>90</v>
      </c>
      <c r="S37" s="37">
        <v>41</v>
      </c>
      <c r="T37" s="37">
        <v>49</v>
      </c>
      <c r="U37" s="17">
        <f t="shared" si="15"/>
        <v>0</v>
      </c>
      <c r="V37" s="37">
        <v>0</v>
      </c>
      <c r="W37" s="37">
        <v>0</v>
      </c>
      <c r="X37" s="37">
        <f t="shared" si="16"/>
        <v>12</v>
      </c>
      <c r="Y37" s="37">
        <v>6</v>
      </c>
      <c r="Z37" s="37">
        <v>6</v>
      </c>
      <c r="AA37" s="37">
        <f t="shared" si="17"/>
        <v>0</v>
      </c>
      <c r="AB37" s="37">
        <v>0</v>
      </c>
      <c r="AC37" s="37">
        <v>0</v>
      </c>
      <c r="AD37" s="22">
        <f t="shared" si="6"/>
        <v>27.6</v>
      </c>
      <c r="AE37" s="22">
        <f t="shared" si="7"/>
        <v>23.5</v>
      </c>
      <c r="AF37" s="22">
        <f t="shared" si="8"/>
        <v>31.6</v>
      </c>
      <c r="AG37" s="9" t="s">
        <v>60</v>
      </c>
    </row>
    <row r="38" spans="1:33" ht="33" customHeight="1">
      <c r="A38" s="8" t="s">
        <v>61</v>
      </c>
      <c r="B38" s="9" t="s">
        <v>77</v>
      </c>
      <c r="C38" s="16">
        <f t="shared" si="9"/>
        <v>65</v>
      </c>
      <c r="D38" s="17">
        <f>G38+J38+M38+P38+S38+V38+Y38+AB38</f>
        <v>40</v>
      </c>
      <c r="E38" s="17">
        <f>H38+K38+N38+Q38+T38+W38+Z38+AC38</f>
        <v>25</v>
      </c>
      <c r="F38" s="17">
        <f t="shared" si="10"/>
        <v>8</v>
      </c>
      <c r="G38" s="37">
        <v>2</v>
      </c>
      <c r="H38" s="37">
        <v>6</v>
      </c>
      <c r="I38" s="37">
        <f t="shared" si="11"/>
        <v>11</v>
      </c>
      <c r="J38" s="37">
        <v>8</v>
      </c>
      <c r="K38" s="37">
        <v>3</v>
      </c>
      <c r="L38" s="37">
        <f t="shared" si="12"/>
        <v>6</v>
      </c>
      <c r="M38" s="37">
        <v>5</v>
      </c>
      <c r="N38" s="37">
        <v>1</v>
      </c>
      <c r="O38" s="37">
        <f t="shared" si="13"/>
        <v>0</v>
      </c>
      <c r="P38" s="37">
        <v>0</v>
      </c>
      <c r="Q38" s="37">
        <v>0</v>
      </c>
      <c r="R38" s="17">
        <f t="shared" si="14"/>
        <v>32</v>
      </c>
      <c r="S38" s="37">
        <v>20</v>
      </c>
      <c r="T38" s="37">
        <v>12</v>
      </c>
      <c r="U38" s="17">
        <f t="shared" si="15"/>
        <v>0</v>
      </c>
      <c r="V38" s="37">
        <v>0</v>
      </c>
      <c r="W38" s="37">
        <v>0</v>
      </c>
      <c r="X38" s="37">
        <f t="shared" si="16"/>
        <v>8</v>
      </c>
      <c r="Y38" s="37">
        <v>5</v>
      </c>
      <c r="Z38" s="37">
        <v>3</v>
      </c>
      <c r="AA38" s="37">
        <f t="shared" si="17"/>
        <v>0</v>
      </c>
      <c r="AB38" s="37">
        <v>0</v>
      </c>
      <c r="AC38" s="37">
        <v>0</v>
      </c>
      <c r="AD38" s="22">
        <f t="shared" si="6"/>
        <v>12.3</v>
      </c>
      <c r="AE38" s="22">
        <f t="shared" si="7"/>
        <v>5</v>
      </c>
      <c r="AF38" s="22">
        <f t="shared" si="8"/>
        <v>24</v>
      </c>
      <c r="AG38" s="9" t="s">
        <v>62</v>
      </c>
    </row>
    <row r="39" spans="1:33" ht="33" customHeight="1">
      <c r="A39" s="8" t="s">
        <v>63</v>
      </c>
      <c r="B39" s="9" t="s">
        <v>74</v>
      </c>
      <c r="C39" s="18">
        <f t="shared" si="9"/>
        <v>110</v>
      </c>
      <c r="D39" s="21">
        <f>G39+J39+M39+P39+S39+V39+Y39+AB39</f>
        <v>53</v>
      </c>
      <c r="E39" s="21">
        <f>H39+K39+N39+Q39+T39+W39+Z39+AC39</f>
        <v>57</v>
      </c>
      <c r="F39" s="19">
        <f t="shared" si="10"/>
        <v>37</v>
      </c>
      <c r="G39" s="38">
        <v>16</v>
      </c>
      <c r="H39" s="38">
        <v>21</v>
      </c>
      <c r="I39" s="38">
        <f t="shared" si="11"/>
        <v>20</v>
      </c>
      <c r="J39" s="38">
        <v>7</v>
      </c>
      <c r="K39" s="38">
        <v>13</v>
      </c>
      <c r="L39" s="38">
        <f t="shared" si="12"/>
        <v>8</v>
      </c>
      <c r="M39" s="38">
        <v>5</v>
      </c>
      <c r="N39" s="38">
        <v>3</v>
      </c>
      <c r="O39" s="39">
        <f t="shared" si="13"/>
        <v>0</v>
      </c>
      <c r="P39" s="39">
        <v>0</v>
      </c>
      <c r="Q39" s="39">
        <v>0</v>
      </c>
      <c r="R39" s="19">
        <f t="shared" si="14"/>
        <v>43</v>
      </c>
      <c r="S39" s="38">
        <v>24</v>
      </c>
      <c r="T39" s="38">
        <v>19</v>
      </c>
      <c r="U39" s="19">
        <f t="shared" si="15"/>
        <v>0</v>
      </c>
      <c r="V39" s="38">
        <v>0</v>
      </c>
      <c r="W39" s="38">
        <v>0</v>
      </c>
      <c r="X39" s="38">
        <f t="shared" si="16"/>
        <v>2</v>
      </c>
      <c r="Y39" s="38">
        <v>1</v>
      </c>
      <c r="Z39" s="38">
        <v>1</v>
      </c>
      <c r="AA39" s="38">
        <f t="shared" si="17"/>
        <v>0</v>
      </c>
      <c r="AB39" s="38">
        <v>0</v>
      </c>
      <c r="AC39" s="38">
        <v>0</v>
      </c>
      <c r="AD39" s="23">
        <f t="shared" si="6"/>
        <v>33.6</v>
      </c>
      <c r="AE39" s="23">
        <f t="shared" si="7"/>
        <v>30.2</v>
      </c>
      <c r="AF39" s="24">
        <f t="shared" si="8"/>
        <v>36.8</v>
      </c>
      <c r="AG39" s="9" t="s">
        <v>64</v>
      </c>
    </row>
    <row r="40" spans="2:10" ht="24" customHeight="1">
      <c r="B40" s="1" t="s">
        <v>66</v>
      </c>
      <c r="J40" s="28" t="s">
        <v>66</v>
      </c>
    </row>
    <row r="41" ht="24" customHeight="1">
      <c r="B41" s="1" t="s">
        <v>66</v>
      </c>
    </row>
  </sheetData>
  <mergeCells count="13">
    <mergeCell ref="AD3:AF4"/>
    <mergeCell ref="AA3:AC4"/>
    <mergeCell ref="I3:K3"/>
    <mergeCell ref="I4:K4"/>
    <mergeCell ref="L3:N3"/>
    <mergeCell ref="L4:N4"/>
    <mergeCell ref="O3:Q3"/>
    <mergeCell ref="O4:Q4"/>
    <mergeCell ref="C3:E3"/>
    <mergeCell ref="F3:H4"/>
    <mergeCell ref="R3:T4"/>
    <mergeCell ref="X3:Z4"/>
    <mergeCell ref="U3:W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2004-09-27T04:37:28Z</cp:lastPrinted>
  <dcterms:created xsi:type="dcterms:W3CDTF">2004-10-15T02:46:03Z</dcterms:created>
  <dcterms:modified xsi:type="dcterms:W3CDTF">2004-10-15T02:46:04Z</dcterms:modified>
  <cp:category/>
  <cp:version/>
  <cp:contentType/>
  <cp:contentStatus/>
</cp:coreProperties>
</file>